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denhüter-Liste" sheetId="1" state="visible" r:id="rId1"/>
    <sheet xmlns:r="http://schemas.openxmlformats.org/officeDocument/2006/relationships" name="Abgänge" sheetId="2" state="visible" r:id="rId2"/>
  </sheets>
  <definedNames>
    <definedName name="_xlnm._FilterDatabase" localSheetId="0" hidden="1">'Ladenhüter-Liste'!$A$1:$J$300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€"/>
    <numFmt numFmtId="165" formatCode="DD.MM.YYYY;;"/>
    <numFmt numFmtId="166" formatCode="DD.MM.YYYY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color rgb="006C63FF"/>
      <sz val="11"/>
    </font>
    <font>
      <name val="Arial"/>
      <i val="1"/>
      <color rgb="0071717A"/>
      <sz val="9"/>
    </font>
  </fonts>
  <fills count="4">
    <fill>
      <patternFill/>
    </fill>
    <fill>
      <patternFill patternType="gray125"/>
    </fill>
    <fill>
      <patternFill patternType="solid">
        <fgColor rgb="001A1A2E"/>
      </patternFill>
    </fill>
    <fill>
      <patternFill patternType="solid">
        <fgColor rgb="00F4F3FF"/>
      </patternFill>
    </fill>
  </fills>
  <borders count="2">
    <border>
      <left/>
      <right/>
      <top/>
      <bottom/>
      <diagonal/>
    </border>
    <border>
      <bottom style="thin">
        <color rgb="00E4E4E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" fontId="2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C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Abgänge" displayName="Abgänge" ref="A1:C6" headerRowCount="1">
  <autoFilter ref="A1:C6"/>
  <tableColumns count="3">
    <tableColumn id="1" name="Datum"/>
    <tableColumn id="2" name="Artikel"/>
    <tableColumn id="3" name="Menge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1" customWidth="1" min="2" max="2"/>
    <col width="15" customWidth="1" min="3" max="3"/>
    <col width="16" customWidth="1" min="4" max="4"/>
    <col width="18" customWidth="1" min="5" max="5"/>
    <col width="19" customWidth="1" min="6" max="6"/>
    <col width="11" customWidth="1" min="7" max="7"/>
    <col width="22" customWidth="1" min="8" max="8"/>
    <col width="14" customWidth="1" min="9" max="9"/>
    <col width="14" customWidth="1" min="10" max="10"/>
    <col width="22" customWidth="1" min="13" max="13"/>
  </cols>
  <sheetData>
    <row r="1" ht="24" customHeight="1">
      <c r="A1" s="1" t="inlineStr">
        <is>
          <t>Artikelnummer</t>
        </is>
      </c>
      <c r="B1" s="1" t="inlineStr">
        <is>
          <t>Bestand</t>
        </is>
      </c>
      <c r="C1" s="1" t="inlineStr">
        <is>
          <t>Einkaufspreis</t>
        </is>
      </c>
      <c r="D1" s="1" t="inlineStr">
        <is>
          <t>Letzter Abgang</t>
        </is>
      </c>
      <c r="E1" s="1" t="inlineStr">
        <is>
          <t>Tage ohne Abgang</t>
        </is>
      </c>
      <c r="F1" s="1" t="inlineStr">
        <is>
          <t>Gebundenes Kapital</t>
        </is>
      </c>
      <c r="G1" s="1" t="inlineStr">
        <is>
          <t>Kandidat</t>
        </is>
      </c>
      <c r="H1" s="1" t="inlineStr">
        <is>
          <t>Weg</t>
        </is>
      </c>
      <c r="I1" s="1" t="inlineStr">
        <is>
          <t>Erledigt bis</t>
        </is>
      </c>
      <c r="J1" s="1" t="inlineStr">
        <is>
          <t>Wer</t>
        </is>
      </c>
      <c r="M1" s="2" t="inlineStr">
        <is>
          <t>Schwelle in Tagen</t>
        </is>
      </c>
    </row>
    <row r="2">
      <c r="A2" s="3" t="inlineStr">
        <is>
          <t>EINW-HANDSCH-M</t>
        </is>
      </c>
      <c r="B2" s="3" t="n">
        <v>14</v>
      </c>
      <c r="C2" s="4" t="n">
        <v>6.9</v>
      </c>
      <c r="D2" s="5">
        <f>IF($A2="","",_xlfn.MAXIFS(Abgänge[Datum],Abgänge[Artikel],$A2))</f>
        <v/>
      </c>
      <c r="E2" s="3">
        <f>IF($A2="","",IF(D2=0,"nie",TODAY()-D2))</f>
        <v/>
      </c>
      <c r="F2" s="4">
        <f>IF($A2="","",B2*C2)</f>
        <v/>
      </c>
      <c r="G2" s="3">
        <f>IF($A2="","",OR(E2="nie",N(E2)&gt;=$M$2))</f>
        <v/>
      </c>
      <c r="H2" s="3" t="n"/>
      <c r="I2" s="6" t="n"/>
      <c r="J2" s="3" t="n"/>
      <c r="M2" s="7" t="n">
        <v>90</v>
      </c>
    </row>
    <row r="3">
      <c r="A3" s="3" t="inlineStr">
        <is>
          <t>KABELBINDER-200</t>
        </is>
      </c>
      <c r="B3" s="3" t="n">
        <v>40</v>
      </c>
      <c r="C3" s="4" t="n">
        <v>2.4</v>
      </c>
      <c r="D3" s="5">
        <f>IF($A3="","",_xlfn.MAXIFS(Abgänge[Datum],Abgänge[Artikel],$A3))</f>
        <v/>
      </c>
      <c r="E3" s="3">
        <f>IF($A3="","",IF(D3=0,"nie",TODAY()-D3))</f>
        <v/>
      </c>
      <c r="F3" s="4">
        <f>IF($A3="","",B3*C3)</f>
        <v/>
      </c>
      <c r="G3" s="3">
        <f>IF($A3="","",OR(E3="nie",N(E3)&gt;=$M$2))</f>
        <v/>
      </c>
      <c r="H3" s="3" t="n"/>
      <c r="I3" s="6" t="n"/>
      <c r="J3" s="3" t="n"/>
    </row>
    <row r="4">
      <c r="A4" s="3" t="inlineStr">
        <is>
          <t>DRUCKERPAT-XL</t>
        </is>
      </c>
      <c r="B4" s="3" t="n">
        <v>12</v>
      </c>
      <c r="C4" s="4" t="n">
        <v>38</v>
      </c>
      <c r="D4" s="5">
        <f>IF($A4="","",_xlfn.MAXIFS(Abgänge[Datum],Abgänge[Artikel],$A4))</f>
        <v/>
      </c>
      <c r="E4" s="3">
        <f>IF($A4="","",IF(D4=0,"nie",TODAY()-D4))</f>
        <v/>
      </c>
      <c r="F4" s="4">
        <f>IF($A4="","",B4*C4)</f>
        <v/>
      </c>
      <c r="G4" s="3">
        <f>IF($A4="","",OR(E4="nie",N(E4)&gt;=$M$2))</f>
        <v/>
      </c>
      <c r="H4" s="3" t="n"/>
      <c r="I4" s="6" t="n"/>
      <c r="J4" s="3" t="n"/>
      <c r="M4" s="8" t="inlineStr">
        <is>
          <t>1. Jede Entnahme im Blatt „Abgänge“ eintragen, Artikelnummer genau wie hier.</t>
        </is>
      </c>
    </row>
    <row r="5">
      <c r="A5" s="3" t="inlineStr">
        <is>
          <t>ERSATZMOTOR-P2</t>
        </is>
      </c>
      <c r="B5" s="3" t="n">
        <v>1</v>
      </c>
      <c r="C5" s="4" t="n">
        <v>480</v>
      </c>
      <c r="D5" s="5">
        <f>IF($A5="","",_xlfn.MAXIFS(Abgänge[Datum],Abgänge[Artikel],$A5))</f>
        <v/>
      </c>
      <c r="E5" s="3">
        <f>IF($A5="","",IF(D5=0,"nie",TODAY()-D5))</f>
        <v/>
      </c>
      <c r="F5" s="4">
        <f>IF($A5="","",B5*C5)</f>
        <v/>
      </c>
      <c r="G5" s="3">
        <f>IF($A5="","",OR(E5="nie",N(E5)&gt;=$M$2))</f>
        <v/>
      </c>
      <c r="H5" s="3" t="inlineStr">
        <is>
          <t>Behalten (Ausnahme)</t>
        </is>
      </c>
      <c r="I5" s="6" t="n"/>
      <c r="J5" s="3" t="n"/>
      <c r="M5" s="8" t="inlineStr">
        <is>
          <t>2. Spalte G auf WAHR filtern.</t>
        </is>
      </c>
    </row>
    <row r="6">
      <c r="A6" s="3" t="inlineStr">
        <is>
          <t>VITRINE-LED-ALT</t>
        </is>
      </c>
      <c r="B6" s="3" t="n">
        <v>6</v>
      </c>
      <c r="C6" s="4" t="n">
        <v>95</v>
      </c>
      <c r="D6" s="5">
        <f>IF($A6="","",_xlfn.MAXIFS(Abgänge[Datum],Abgänge[Artikel],$A6))</f>
        <v/>
      </c>
      <c r="E6" s="3">
        <f>IF($A6="","",IF(D6=0,"nie",TODAY()-D6))</f>
        <v/>
      </c>
      <c r="F6" s="4">
        <f>IF($A6="","",B6*C6)</f>
        <v/>
      </c>
      <c r="G6" s="3">
        <f>IF($A6="","",OR(E6="nie",N(E6)&gt;=$M$2))</f>
        <v/>
      </c>
      <c r="H6" s="3" t="n"/>
      <c r="I6" s="6" t="n"/>
      <c r="J6" s="3" t="n"/>
      <c r="M6" s="8" t="inlineStr">
        <is>
          <t>3. Nach Spalte F absteigend sortieren.</t>
        </is>
      </c>
    </row>
    <row r="7">
      <c r="A7" s="3" t="n"/>
      <c r="B7" s="3" t="n"/>
      <c r="C7" s="4" t="n"/>
      <c r="D7" s="5">
        <f>IF($A7="","",_xlfn.MAXIFS(Abgänge[Datum],Abgänge[Artikel],$A7))</f>
        <v/>
      </c>
      <c r="E7" s="3">
        <f>IF($A7="","",IF(D7=0,"nie",TODAY()-D7))</f>
        <v/>
      </c>
      <c r="F7" s="4">
        <f>IF($A7="","",B7*C7)</f>
        <v/>
      </c>
      <c r="G7" s="3">
        <f>IF($A7="","",OR(E7="nie",N(E7)&gt;=$M$2))</f>
        <v/>
      </c>
      <c r="H7" s="3" t="n"/>
      <c r="I7" s="6" t="n"/>
      <c r="J7" s="3" t="n"/>
      <c r="M7" s="8" t="inlineStr">
        <is>
          <t>4. Für jeden Kandidaten Weg, Datum und Person festlegen.</t>
        </is>
      </c>
    </row>
    <row r="8">
      <c r="A8" s="3" t="n"/>
      <c r="B8" s="3" t="n"/>
      <c r="C8" s="4" t="n"/>
      <c r="D8" s="5">
        <f>IF($A8="","",_xlfn.MAXIFS(Abgänge[Datum],Abgänge[Artikel],$A8))</f>
        <v/>
      </c>
      <c r="E8" s="3">
        <f>IF($A8="","",IF(D8=0,"nie",TODAY()-D8))</f>
        <v/>
      </c>
      <c r="F8" s="4">
        <f>IF($A8="","",B8*C8)</f>
        <v/>
      </c>
      <c r="G8" s="3">
        <f>IF($A8="","",OR(E8="nie",N(E8)&gt;=$M$2))</f>
        <v/>
      </c>
      <c r="H8" s="3" t="n"/>
      <c r="I8" s="6" t="n"/>
      <c r="J8" s="3" t="n"/>
      <c r="M8" s="8" t="inlineStr">
        <is>
          <t>5. Beispielzeilen in beiden Blättern löschen.</t>
        </is>
      </c>
    </row>
    <row r="9">
      <c r="A9" s="3" t="n"/>
      <c r="B9" s="3" t="n"/>
      <c r="C9" s="4" t="n"/>
      <c r="D9" s="5">
        <f>IF($A9="","",_xlfn.MAXIFS(Abgänge[Datum],Abgänge[Artikel],$A9))</f>
        <v/>
      </c>
      <c r="E9" s="3">
        <f>IF($A9="","",IF(D9=0,"nie",TODAY()-D9))</f>
        <v/>
      </c>
      <c r="F9" s="4">
        <f>IF($A9="","",B9*C9)</f>
        <v/>
      </c>
      <c r="G9" s="3">
        <f>IF($A9="","",OR(E9="nie",N(E9)&gt;=$M$2))</f>
        <v/>
      </c>
      <c r="H9" s="3" t="n"/>
      <c r="I9" s="6" t="n"/>
      <c r="J9" s="3" t="n"/>
    </row>
    <row r="10">
      <c r="A10" s="3" t="n"/>
      <c r="B10" s="3" t="n"/>
      <c r="C10" s="4" t="n"/>
      <c r="D10" s="5">
        <f>IF($A10="","",_xlfn.MAXIFS(Abgänge[Datum],Abgänge[Artikel],$A10))</f>
        <v/>
      </c>
      <c r="E10" s="3">
        <f>IF($A10="","",IF(D10=0,"nie",TODAY()-D10))</f>
        <v/>
      </c>
      <c r="F10" s="4">
        <f>IF($A10="","",B10*C10)</f>
        <v/>
      </c>
      <c r="G10" s="3">
        <f>IF($A10="","",OR(E10="nie",N(E10)&gt;=$M$2))</f>
        <v/>
      </c>
      <c r="H10" s="3" t="n"/>
      <c r="I10" s="6" t="n"/>
      <c r="J10" s="3" t="n"/>
    </row>
    <row r="11">
      <c r="A11" s="3" t="n"/>
      <c r="B11" s="3" t="n"/>
      <c r="C11" s="4" t="n"/>
      <c r="D11" s="5">
        <f>IF($A11="","",_xlfn.MAXIFS(Abgänge[Datum],Abgänge[Artikel],$A11))</f>
        <v/>
      </c>
      <c r="E11" s="3">
        <f>IF($A11="","",IF(D11=0,"nie",TODAY()-D11))</f>
        <v/>
      </c>
      <c r="F11" s="4">
        <f>IF($A11="","",B11*C11)</f>
        <v/>
      </c>
      <c r="G11" s="3">
        <f>IF($A11="","",OR(E11="nie",N(E11)&gt;=$M$2))</f>
        <v/>
      </c>
      <c r="H11" s="3" t="n"/>
      <c r="I11" s="6" t="n"/>
      <c r="J11" s="3" t="n"/>
    </row>
    <row r="12">
      <c r="A12" s="3" t="n"/>
      <c r="B12" s="3" t="n"/>
      <c r="C12" s="4" t="n"/>
      <c r="D12" s="5">
        <f>IF($A12="","",_xlfn.MAXIFS(Abgänge[Datum],Abgänge[Artikel],$A12))</f>
        <v/>
      </c>
      <c r="E12" s="3">
        <f>IF($A12="","",IF(D12=0,"nie",TODAY()-D12))</f>
        <v/>
      </c>
      <c r="F12" s="4">
        <f>IF($A12="","",B12*C12)</f>
        <v/>
      </c>
      <c r="G12" s="3">
        <f>IF($A12="","",OR(E12="nie",N(E12)&gt;=$M$2))</f>
        <v/>
      </c>
      <c r="H12" s="3" t="n"/>
      <c r="I12" s="6" t="n"/>
      <c r="J12" s="3" t="n"/>
    </row>
    <row r="13">
      <c r="A13" s="3" t="n"/>
      <c r="B13" s="3" t="n"/>
      <c r="C13" s="4" t="n"/>
      <c r="D13" s="5">
        <f>IF($A13="","",_xlfn.MAXIFS(Abgänge[Datum],Abgänge[Artikel],$A13))</f>
        <v/>
      </c>
      <c r="E13" s="3">
        <f>IF($A13="","",IF(D13=0,"nie",TODAY()-D13))</f>
        <v/>
      </c>
      <c r="F13" s="4">
        <f>IF($A13="","",B13*C13)</f>
        <v/>
      </c>
      <c r="G13" s="3">
        <f>IF($A13="","",OR(E13="nie",N(E13)&gt;=$M$2))</f>
        <v/>
      </c>
      <c r="H13" s="3" t="n"/>
      <c r="I13" s="6" t="n"/>
      <c r="J13" s="3" t="n"/>
    </row>
    <row r="14">
      <c r="A14" s="3" t="n"/>
      <c r="B14" s="3" t="n"/>
      <c r="C14" s="4" t="n"/>
      <c r="D14" s="5">
        <f>IF($A14="","",_xlfn.MAXIFS(Abgänge[Datum],Abgänge[Artikel],$A14))</f>
        <v/>
      </c>
      <c r="E14" s="3">
        <f>IF($A14="","",IF(D14=0,"nie",TODAY()-D14))</f>
        <v/>
      </c>
      <c r="F14" s="4">
        <f>IF($A14="","",B14*C14)</f>
        <v/>
      </c>
      <c r="G14" s="3">
        <f>IF($A14="","",OR(E14="nie",N(E14)&gt;=$M$2))</f>
        <v/>
      </c>
      <c r="H14" s="3" t="n"/>
      <c r="I14" s="6" t="n"/>
      <c r="J14" s="3" t="n"/>
    </row>
    <row r="15">
      <c r="A15" s="3" t="n"/>
      <c r="B15" s="3" t="n"/>
      <c r="C15" s="4" t="n"/>
      <c r="D15" s="5">
        <f>IF($A15="","",_xlfn.MAXIFS(Abgänge[Datum],Abgänge[Artikel],$A15))</f>
        <v/>
      </c>
      <c r="E15" s="3">
        <f>IF($A15="","",IF(D15=0,"nie",TODAY()-D15))</f>
        <v/>
      </c>
      <c r="F15" s="4">
        <f>IF($A15="","",B15*C15)</f>
        <v/>
      </c>
      <c r="G15" s="3">
        <f>IF($A15="","",OR(E15="nie",N(E15)&gt;=$M$2))</f>
        <v/>
      </c>
      <c r="H15" s="3" t="n"/>
      <c r="I15" s="6" t="n"/>
      <c r="J15" s="3" t="n"/>
    </row>
    <row r="16">
      <c r="A16" s="3" t="n"/>
      <c r="B16" s="3" t="n"/>
      <c r="C16" s="4" t="n"/>
      <c r="D16" s="5">
        <f>IF($A16="","",_xlfn.MAXIFS(Abgänge[Datum],Abgänge[Artikel],$A16))</f>
        <v/>
      </c>
      <c r="E16" s="3">
        <f>IF($A16="","",IF(D16=0,"nie",TODAY()-D16))</f>
        <v/>
      </c>
      <c r="F16" s="4">
        <f>IF($A16="","",B16*C16)</f>
        <v/>
      </c>
      <c r="G16" s="3">
        <f>IF($A16="","",OR(E16="nie",N(E16)&gt;=$M$2))</f>
        <v/>
      </c>
      <c r="H16" s="3" t="n"/>
      <c r="I16" s="6" t="n"/>
      <c r="J16" s="3" t="n"/>
    </row>
    <row r="17">
      <c r="A17" s="3" t="n"/>
      <c r="B17" s="3" t="n"/>
      <c r="C17" s="4" t="n"/>
      <c r="D17" s="5">
        <f>IF($A17="","",_xlfn.MAXIFS(Abgänge[Datum],Abgänge[Artikel],$A17))</f>
        <v/>
      </c>
      <c r="E17" s="3">
        <f>IF($A17="","",IF(D17=0,"nie",TODAY()-D17))</f>
        <v/>
      </c>
      <c r="F17" s="4">
        <f>IF($A17="","",B17*C17)</f>
        <v/>
      </c>
      <c r="G17" s="3">
        <f>IF($A17="","",OR(E17="nie",N(E17)&gt;=$M$2))</f>
        <v/>
      </c>
      <c r="H17" s="3" t="n"/>
      <c r="I17" s="6" t="n"/>
      <c r="J17" s="3" t="n"/>
    </row>
    <row r="18">
      <c r="A18" s="3" t="n"/>
      <c r="B18" s="3" t="n"/>
      <c r="C18" s="4" t="n"/>
      <c r="D18" s="5">
        <f>IF($A18="","",_xlfn.MAXIFS(Abgänge[Datum],Abgänge[Artikel],$A18))</f>
        <v/>
      </c>
      <c r="E18" s="3">
        <f>IF($A18="","",IF(D18=0,"nie",TODAY()-D18))</f>
        <v/>
      </c>
      <c r="F18" s="4">
        <f>IF($A18="","",B18*C18)</f>
        <v/>
      </c>
      <c r="G18" s="3">
        <f>IF($A18="","",OR(E18="nie",N(E18)&gt;=$M$2))</f>
        <v/>
      </c>
      <c r="H18" s="3" t="n"/>
      <c r="I18" s="6" t="n"/>
      <c r="J18" s="3" t="n"/>
    </row>
    <row r="19">
      <c r="A19" s="3" t="n"/>
      <c r="B19" s="3" t="n"/>
      <c r="C19" s="4" t="n"/>
      <c r="D19" s="5">
        <f>IF($A19="","",_xlfn.MAXIFS(Abgänge[Datum],Abgänge[Artikel],$A19))</f>
        <v/>
      </c>
      <c r="E19" s="3">
        <f>IF($A19="","",IF(D19=0,"nie",TODAY()-D19))</f>
        <v/>
      </c>
      <c r="F19" s="4">
        <f>IF($A19="","",B19*C19)</f>
        <v/>
      </c>
      <c r="G19" s="3">
        <f>IF($A19="","",OR(E19="nie",N(E19)&gt;=$M$2))</f>
        <v/>
      </c>
      <c r="H19" s="3" t="n"/>
      <c r="I19" s="6" t="n"/>
      <c r="J19" s="3" t="n"/>
    </row>
    <row r="20">
      <c r="A20" s="3" t="n"/>
      <c r="B20" s="3" t="n"/>
      <c r="C20" s="4" t="n"/>
      <c r="D20" s="5">
        <f>IF($A20="","",_xlfn.MAXIFS(Abgänge[Datum],Abgänge[Artikel],$A20))</f>
        <v/>
      </c>
      <c r="E20" s="3">
        <f>IF($A20="","",IF(D20=0,"nie",TODAY()-D20))</f>
        <v/>
      </c>
      <c r="F20" s="4">
        <f>IF($A20="","",B20*C20)</f>
        <v/>
      </c>
      <c r="G20" s="3">
        <f>IF($A20="","",OR(E20="nie",N(E20)&gt;=$M$2))</f>
        <v/>
      </c>
      <c r="H20" s="3" t="n"/>
      <c r="I20" s="6" t="n"/>
      <c r="J20" s="3" t="n"/>
    </row>
    <row r="21">
      <c r="A21" s="3" t="n"/>
      <c r="B21" s="3" t="n"/>
      <c r="C21" s="4" t="n"/>
      <c r="D21" s="5">
        <f>IF($A21="","",_xlfn.MAXIFS(Abgänge[Datum],Abgänge[Artikel],$A21))</f>
        <v/>
      </c>
      <c r="E21" s="3">
        <f>IF($A21="","",IF(D21=0,"nie",TODAY()-D21))</f>
        <v/>
      </c>
      <c r="F21" s="4">
        <f>IF($A21="","",B21*C21)</f>
        <v/>
      </c>
      <c r="G21" s="3">
        <f>IF($A21="","",OR(E21="nie",N(E21)&gt;=$M$2))</f>
        <v/>
      </c>
      <c r="H21" s="3" t="n"/>
      <c r="I21" s="6" t="n"/>
      <c r="J21" s="3" t="n"/>
    </row>
    <row r="22">
      <c r="A22" s="3" t="n"/>
      <c r="B22" s="3" t="n"/>
      <c r="C22" s="4" t="n"/>
      <c r="D22" s="5">
        <f>IF($A22="","",_xlfn.MAXIFS(Abgänge[Datum],Abgänge[Artikel],$A22))</f>
        <v/>
      </c>
      <c r="E22" s="3">
        <f>IF($A22="","",IF(D22=0,"nie",TODAY()-D22))</f>
        <v/>
      </c>
      <c r="F22" s="4">
        <f>IF($A22="","",B22*C22)</f>
        <v/>
      </c>
      <c r="G22" s="3">
        <f>IF($A22="","",OR(E22="nie",N(E22)&gt;=$M$2))</f>
        <v/>
      </c>
      <c r="H22" s="3" t="n"/>
      <c r="I22" s="6" t="n"/>
      <c r="J22" s="3" t="n"/>
    </row>
    <row r="23">
      <c r="A23" s="3" t="n"/>
      <c r="B23" s="3" t="n"/>
      <c r="C23" s="4" t="n"/>
      <c r="D23" s="5">
        <f>IF($A23="","",_xlfn.MAXIFS(Abgänge[Datum],Abgänge[Artikel],$A23))</f>
        <v/>
      </c>
      <c r="E23" s="3">
        <f>IF($A23="","",IF(D23=0,"nie",TODAY()-D23))</f>
        <v/>
      </c>
      <c r="F23" s="4">
        <f>IF($A23="","",B23*C23)</f>
        <v/>
      </c>
      <c r="G23" s="3">
        <f>IF($A23="","",OR(E23="nie",N(E23)&gt;=$M$2))</f>
        <v/>
      </c>
      <c r="H23" s="3" t="n"/>
      <c r="I23" s="6" t="n"/>
      <c r="J23" s="3" t="n"/>
    </row>
    <row r="24">
      <c r="A24" s="3" t="n"/>
      <c r="B24" s="3" t="n"/>
      <c r="C24" s="4" t="n"/>
      <c r="D24" s="5">
        <f>IF($A24="","",_xlfn.MAXIFS(Abgänge[Datum],Abgänge[Artikel],$A24))</f>
        <v/>
      </c>
      <c r="E24" s="3">
        <f>IF($A24="","",IF(D24=0,"nie",TODAY()-D24))</f>
        <v/>
      </c>
      <c r="F24" s="4">
        <f>IF($A24="","",B24*C24)</f>
        <v/>
      </c>
      <c r="G24" s="3">
        <f>IF($A24="","",OR(E24="nie",N(E24)&gt;=$M$2))</f>
        <v/>
      </c>
      <c r="H24" s="3" t="n"/>
      <c r="I24" s="6" t="n"/>
      <c r="J24" s="3" t="n"/>
    </row>
    <row r="25">
      <c r="A25" s="3" t="n"/>
      <c r="B25" s="3" t="n"/>
      <c r="C25" s="4" t="n"/>
      <c r="D25" s="5">
        <f>IF($A25="","",_xlfn.MAXIFS(Abgänge[Datum],Abgänge[Artikel],$A25))</f>
        <v/>
      </c>
      <c r="E25" s="3">
        <f>IF($A25="","",IF(D25=0,"nie",TODAY()-D25))</f>
        <v/>
      </c>
      <c r="F25" s="4">
        <f>IF($A25="","",B25*C25)</f>
        <v/>
      </c>
      <c r="G25" s="3">
        <f>IF($A25="","",OR(E25="nie",N(E25)&gt;=$M$2))</f>
        <v/>
      </c>
      <c r="H25" s="3" t="n"/>
      <c r="I25" s="6" t="n"/>
      <c r="J25" s="3" t="n"/>
    </row>
    <row r="26">
      <c r="A26" s="3" t="n"/>
      <c r="B26" s="3" t="n"/>
      <c r="C26" s="4" t="n"/>
      <c r="D26" s="5">
        <f>IF($A26="","",_xlfn.MAXIFS(Abgänge[Datum],Abgänge[Artikel],$A26))</f>
        <v/>
      </c>
      <c r="E26" s="3">
        <f>IF($A26="","",IF(D26=0,"nie",TODAY()-D26))</f>
        <v/>
      </c>
      <c r="F26" s="4">
        <f>IF($A26="","",B26*C26)</f>
        <v/>
      </c>
      <c r="G26" s="3">
        <f>IF($A26="","",OR(E26="nie",N(E26)&gt;=$M$2))</f>
        <v/>
      </c>
      <c r="H26" s="3" t="n"/>
      <c r="I26" s="6" t="n"/>
      <c r="J26" s="3" t="n"/>
    </row>
    <row r="27">
      <c r="A27" s="3" t="n"/>
      <c r="B27" s="3" t="n"/>
      <c r="C27" s="4" t="n"/>
      <c r="D27" s="5">
        <f>IF($A27="","",_xlfn.MAXIFS(Abgänge[Datum],Abgänge[Artikel],$A27))</f>
        <v/>
      </c>
      <c r="E27" s="3">
        <f>IF($A27="","",IF(D27=0,"nie",TODAY()-D27))</f>
        <v/>
      </c>
      <c r="F27" s="4">
        <f>IF($A27="","",B27*C27)</f>
        <v/>
      </c>
      <c r="G27" s="3">
        <f>IF($A27="","",OR(E27="nie",N(E27)&gt;=$M$2))</f>
        <v/>
      </c>
      <c r="H27" s="3" t="n"/>
      <c r="I27" s="6" t="n"/>
      <c r="J27" s="3" t="n"/>
    </row>
    <row r="28">
      <c r="A28" s="3" t="n"/>
      <c r="B28" s="3" t="n"/>
      <c r="C28" s="4" t="n"/>
      <c r="D28" s="5">
        <f>IF($A28="","",_xlfn.MAXIFS(Abgänge[Datum],Abgänge[Artikel],$A28))</f>
        <v/>
      </c>
      <c r="E28" s="3">
        <f>IF($A28="","",IF(D28=0,"nie",TODAY()-D28))</f>
        <v/>
      </c>
      <c r="F28" s="4">
        <f>IF($A28="","",B28*C28)</f>
        <v/>
      </c>
      <c r="G28" s="3">
        <f>IF($A28="","",OR(E28="nie",N(E28)&gt;=$M$2))</f>
        <v/>
      </c>
      <c r="H28" s="3" t="n"/>
      <c r="I28" s="6" t="n"/>
      <c r="J28" s="3" t="n"/>
    </row>
    <row r="29">
      <c r="A29" s="3" t="n"/>
      <c r="B29" s="3" t="n"/>
      <c r="C29" s="4" t="n"/>
      <c r="D29" s="5">
        <f>IF($A29="","",_xlfn.MAXIFS(Abgänge[Datum],Abgänge[Artikel],$A29))</f>
        <v/>
      </c>
      <c r="E29" s="3">
        <f>IF($A29="","",IF(D29=0,"nie",TODAY()-D29))</f>
        <v/>
      </c>
      <c r="F29" s="4">
        <f>IF($A29="","",B29*C29)</f>
        <v/>
      </c>
      <c r="G29" s="3">
        <f>IF($A29="","",OR(E29="nie",N(E29)&gt;=$M$2))</f>
        <v/>
      </c>
      <c r="H29" s="3" t="n"/>
      <c r="I29" s="6" t="n"/>
      <c r="J29" s="3" t="n"/>
    </row>
    <row r="30">
      <c r="A30" s="3" t="n"/>
      <c r="B30" s="3" t="n"/>
      <c r="C30" s="4" t="n"/>
      <c r="D30" s="5">
        <f>IF($A30="","",_xlfn.MAXIFS(Abgänge[Datum],Abgänge[Artikel],$A30))</f>
        <v/>
      </c>
      <c r="E30" s="3">
        <f>IF($A30="","",IF(D30=0,"nie",TODAY()-D30))</f>
        <v/>
      </c>
      <c r="F30" s="4">
        <f>IF($A30="","",B30*C30)</f>
        <v/>
      </c>
      <c r="G30" s="3">
        <f>IF($A30="","",OR(E30="nie",N(E30)&gt;=$M$2))</f>
        <v/>
      </c>
      <c r="H30" s="3" t="n"/>
      <c r="I30" s="6" t="n"/>
      <c r="J30" s="3" t="n"/>
    </row>
    <row r="31">
      <c r="A31" s="3" t="n"/>
      <c r="B31" s="3" t="n"/>
      <c r="C31" s="4" t="n"/>
      <c r="D31" s="5">
        <f>IF($A31="","",_xlfn.MAXIFS(Abgänge[Datum],Abgänge[Artikel],$A31))</f>
        <v/>
      </c>
      <c r="E31" s="3">
        <f>IF($A31="","",IF(D31=0,"nie",TODAY()-D31))</f>
        <v/>
      </c>
      <c r="F31" s="4">
        <f>IF($A31="","",B31*C31)</f>
        <v/>
      </c>
      <c r="G31" s="3">
        <f>IF($A31="","",OR(E31="nie",N(E31)&gt;=$M$2))</f>
        <v/>
      </c>
      <c r="H31" s="3" t="n"/>
      <c r="I31" s="6" t="n"/>
      <c r="J31" s="3" t="n"/>
    </row>
    <row r="32">
      <c r="A32" s="3" t="n"/>
      <c r="B32" s="3" t="n"/>
      <c r="C32" s="4" t="n"/>
      <c r="D32" s="5">
        <f>IF($A32="","",_xlfn.MAXIFS(Abgänge[Datum],Abgänge[Artikel],$A32))</f>
        <v/>
      </c>
      <c r="E32" s="3">
        <f>IF($A32="","",IF(D32=0,"nie",TODAY()-D32))</f>
        <v/>
      </c>
      <c r="F32" s="4">
        <f>IF($A32="","",B32*C32)</f>
        <v/>
      </c>
      <c r="G32" s="3">
        <f>IF($A32="","",OR(E32="nie",N(E32)&gt;=$M$2))</f>
        <v/>
      </c>
      <c r="H32" s="3" t="n"/>
      <c r="I32" s="6" t="n"/>
      <c r="J32" s="3" t="n"/>
    </row>
    <row r="33">
      <c r="A33" s="3" t="n"/>
      <c r="B33" s="3" t="n"/>
      <c r="C33" s="4" t="n"/>
      <c r="D33" s="5">
        <f>IF($A33="","",_xlfn.MAXIFS(Abgänge[Datum],Abgänge[Artikel],$A33))</f>
        <v/>
      </c>
      <c r="E33" s="3">
        <f>IF($A33="","",IF(D33=0,"nie",TODAY()-D33))</f>
        <v/>
      </c>
      <c r="F33" s="4">
        <f>IF($A33="","",B33*C33)</f>
        <v/>
      </c>
      <c r="G33" s="3">
        <f>IF($A33="","",OR(E33="nie",N(E33)&gt;=$M$2))</f>
        <v/>
      </c>
      <c r="H33" s="3" t="n"/>
      <c r="I33" s="6" t="n"/>
      <c r="J33" s="3" t="n"/>
    </row>
    <row r="34">
      <c r="A34" s="3" t="n"/>
      <c r="B34" s="3" t="n"/>
      <c r="C34" s="4" t="n"/>
      <c r="D34" s="5">
        <f>IF($A34="","",_xlfn.MAXIFS(Abgänge[Datum],Abgänge[Artikel],$A34))</f>
        <v/>
      </c>
      <c r="E34" s="3">
        <f>IF($A34="","",IF(D34=0,"nie",TODAY()-D34))</f>
        <v/>
      </c>
      <c r="F34" s="4">
        <f>IF($A34="","",B34*C34)</f>
        <v/>
      </c>
      <c r="G34" s="3">
        <f>IF($A34="","",OR(E34="nie",N(E34)&gt;=$M$2))</f>
        <v/>
      </c>
      <c r="H34" s="3" t="n"/>
      <c r="I34" s="6" t="n"/>
      <c r="J34" s="3" t="n"/>
    </row>
    <row r="35">
      <c r="A35" s="3" t="n"/>
      <c r="B35" s="3" t="n"/>
      <c r="C35" s="4" t="n"/>
      <c r="D35" s="5">
        <f>IF($A35="","",_xlfn.MAXIFS(Abgänge[Datum],Abgänge[Artikel],$A35))</f>
        <v/>
      </c>
      <c r="E35" s="3">
        <f>IF($A35="","",IF(D35=0,"nie",TODAY()-D35))</f>
        <v/>
      </c>
      <c r="F35" s="4">
        <f>IF($A35="","",B35*C35)</f>
        <v/>
      </c>
      <c r="G35" s="3">
        <f>IF($A35="","",OR(E35="nie",N(E35)&gt;=$M$2))</f>
        <v/>
      </c>
      <c r="H35" s="3" t="n"/>
      <c r="I35" s="6" t="n"/>
      <c r="J35" s="3" t="n"/>
    </row>
    <row r="36">
      <c r="A36" s="3" t="n"/>
      <c r="B36" s="3" t="n"/>
      <c r="C36" s="4" t="n"/>
      <c r="D36" s="5">
        <f>IF($A36="","",_xlfn.MAXIFS(Abgänge[Datum],Abgänge[Artikel],$A36))</f>
        <v/>
      </c>
      <c r="E36" s="3">
        <f>IF($A36="","",IF(D36=0,"nie",TODAY()-D36))</f>
        <v/>
      </c>
      <c r="F36" s="4">
        <f>IF($A36="","",B36*C36)</f>
        <v/>
      </c>
      <c r="G36" s="3">
        <f>IF($A36="","",OR(E36="nie",N(E36)&gt;=$M$2))</f>
        <v/>
      </c>
      <c r="H36" s="3" t="n"/>
      <c r="I36" s="6" t="n"/>
      <c r="J36" s="3" t="n"/>
    </row>
    <row r="37">
      <c r="A37" s="3" t="n"/>
      <c r="B37" s="3" t="n"/>
      <c r="C37" s="4" t="n"/>
      <c r="D37" s="5">
        <f>IF($A37="","",_xlfn.MAXIFS(Abgänge[Datum],Abgänge[Artikel],$A37))</f>
        <v/>
      </c>
      <c r="E37" s="3">
        <f>IF($A37="","",IF(D37=0,"nie",TODAY()-D37))</f>
        <v/>
      </c>
      <c r="F37" s="4">
        <f>IF($A37="","",B37*C37)</f>
        <v/>
      </c>
      <c r="G37" s="3">
        <f>IF($A37="","",OR(E37="nie",N(E37)&gt;=$M$2))</f>
        <v/>
      </c>
      <c r="H37" s="3" t="n"/>
      <c r="I37" s="6" t="n"/>
      <c r="J37" s="3" t="n"/>
    </row>
    <row r="38">
      <c r="A38" s="3" t="n"/>
      <c r="B38" s="3" t="n"/>
      <c r="C38" s="4" t="n"/>
      <c r="D38" s="5">
        <f>IF($A38="","",_xlfn.MAXIFS(Abgänge[Datum],Abgänge[Artikel],$A38))</f>
        <v/>
      </c>
      <c r="E38" s="3">
        <f>IF($A38="","",IF(D38=0,"nie",TODAY()-D38))</f>
        <v/>
      </c>
      <c r="F38" s="4">
        <f>IF($A38="","",B38*C38)</f>
        <v/>
      </c>
      <c r="G38" s="3">
        <f>IF($A38="","",OR(E38="nie",N(E38)&gt;=$M$2))</f>
        <v/>
      </c>
      <c r="H38" s="3" t="n"/>
      <c r="I38" s="6" t="n"/>
      <c r="J38" s="3" t="n"/>
    </row>
    <row r="39">
      <c r="A39" s="3" t="n"/>
      <c r="B39" s="3" t="n"/>
      <c r="C39" s="4" t="n"/>
      <c r="D39" s="5">
        <f>IF($A39="","",_xlfn.MAXIFS(Abgänge[Datum],Abgänge[Artikel],$A39))</f>
        <v/>
      </c>
      <c r="E39" s="3">
        <f>IF($A39="","",IF(D39=0,"nie",TODAY()-D39))</f>
        <v/>
      </c>
      <c r="F39" s="4">
        <f>IF($A39="","",B39*C39)</f>
        <v/>
      </c>
      <c r="G39" s="3">
        <f>IF($A39="","",OR(E39="nie",N(E39)&gt;=$M$2))</f>
        <v/>
      </c>
      <c r="H39" s="3" t="n"/>
      <c r="I39" s="6" t="n"/>
      <c r="J39" s="3" t="n"/>
    </row>
    <row r="40">
      <c r="A40" s="3" t="n"/>
      <c r="B40" s="3" t="n"/>
      <c r="C40" s="4" t="n"/>
      <c r="D40" s="5">
        <f>IF($A40="","",_xlfn.MAXIFS(Abgänge[Datum],Abgänge[Artikel],$A40))</f>
        <v/>
      </c>
      <c r="E40" s="3">
        <f>IF($A40="","",IF(D40=0,"nie",TODAY()-D40))</f>
        <v/>
      </c>
      <c r="F40" s="4">
        <f>IF($A40="","",B40*C40)</f>
        <v/>
      </c>
      <c r="G40" s="3">
        <f>IF($A40="","",OR(E40="nie",N(E40)&gt;=$M$2))</f>
        <v/>
      </c>
      <c r="H40" s="3" t="n"/>
      <c r="I40" s="6" t="n"/>
      <c r="J40" s="3" t="n"/>
    </row>
    <row r="41">
      <c r="A41" s="3" t="n"/>
      <c r="B41" s="3" t="n"/>
      <c r="C41" s="4" t="n"/>
      <c r="D41" s="5">
        <f>IF($A41="","",_xlfn.MAXIFS(Abgänge[Datum],Abgänge[Artikel],$A41))</f>
        <v/>
      </c>
      <c r="E41" s="3">
        <f>IF($A41="","",IF(D41=0,"nie",TODAY()-D41))</f>
        <v/>
      </c>
      <c r="F41" s="4">
        <f>IF($A41="","",B41*C41)</f>
        <v/>
      </c>
      <c r="G41" s="3">
        <f>IF($A41="","",OR(E41="nie",N(E41)&gt;=$M$2))</f>
        <v/>
      </c>
      <c r="H41" s="3" t="n"/>
      <c r="I41" s="6" t="n"/>
      <c r="J41" s="3" t="n"/>
    </row>
    <row r="42">
      <c r="A42" s="3" t="n"/>
      <c r="B42" s="3" t="n"/>
      <c r="C42" s="4" t="n"/>
      <c r="D42" s="5">
        <f>IF($A42="","",_xlfn.MAXIFS(Abgänge[Datum],Abgänge[Artikel],$A42))</f>
        <v/>
      </c>
      <c r="E42" s="3">
        <f>IF($A42="","",IF(D42=0,"nie",TODAY()-D42))</f>
        <v/>
      </c>
      <c r="F42" s="4">
        <f>IF($A42="","",B42*C42)</f>
        <v/>
      </c>
      <c r="G42" s="3">
        <f>IF($A42="","",OR(E42="nie",N(E42)&gt;=$M$2))</f>
        <v/>
      </c>
      <c r="H42" s="3" t="n"/>
      <c r="I42" s="6" t="n"/>
      <c r="J42" s="3" t="n"/>
    </row>
    <row r="43">
      <c r="A43" s="3" t="n"/>
      <c r="B43" s="3" t="n"/>
      <c r="C43" s="4" t="n"/>
      <c r="D43" s="5">
        <f>IF($A43="","",_xlfn.MAXIFS(Abgänge[Datum],Abgänge[Artikel],$A43))</f>
        <v/>
      </c>
      <c r="E43" s="3">
        <f>IF($A43="","",IF(D43=0,"nie",TODAY()-D43))</f>
        <v/>
      </c>
      <c r="F43" s="4">
        <f>IF($A43="","",B43*C43)</f>
        <v/>
      </c>
      <c r="G43" s="3">
        <f>IF($A43="","",OR(E43="nie",N(E43)&gt;=$M$2))</f>
        <v/>
      </c>
      <c r="H43" s="3" t="n"/>
      <c r="I43" s="6" t="n"/>
      <c r="J43" s="3" t="n"/>
    </row>
    <row r="44">
      <c r="A44" s="3" t="n"/>
      <c r="B44" s="3" t="n"/>
      <c r="C44" s="4" t="n"/>
      <c r="D44" s="5">
        <f>IF($A44="","",_xlfn.MAXIFS(Abgänge[Datum],Abgänge[Artikel],$A44))</f>
        <v/>
      </c>
      <c r="E44" s="3">
        <f>IF($A44="","",IF(D44=0,"nie",TODAY()-D44))</f>
        <v/>
      </c>
      <c r="F44" s="4">
        <f>IF($A44="","",B44*C44)</f>
        <v/>
      </c>
      <c r="G44" s="3">
        <f>IF($A44="","",OR(E44="nie",N(E44)&gt;=$M$2))</f>
        <v/>
      </c>
      <c r="H44" s="3" t="n"/>
      <c r="I44" s="6" t="n"/>
      <c r="J44" s="3" t="n"/>
    </row>
    <row r="45">
      <c r="A45" s="3" t="n"/>
      <c r="B45" s="3" t="n"/>
      <c r="C45" s="4" t="n"/>
      <c r="D45" s="5">
        <f>IF($A45="","",_xlfn.MAXIFS(Abgänge[Datum],Abgänge[Artikel],$A45))</f>
        <v/>
      </c>
      <c r="E45" s="3">
        <f>IF($A45="","",IF(D45=0,"nie",TODAY()-D45))</f>
        <v/>
      </c>
      <c r="F45" s="4">
        <f>IF($A45="","",B45*C45)</f>
        <v/>
      </c>
      <c r="G45" s="3">
        <f>IF($A45="","",OR(E45="nie",N(E45)&gt;=$M$2))</f>
        <v/>
      </c>
      <c r="H45" s="3" t="n"/>
      <c r="I45" s="6" t="n"/>
      <c r="J45" s="3" t="n"/>
    </row>
    <row r="46">
      <c r="A46" s="3" t="n"/>
      <c r="B46" s="3" t="n"/>
      <c r="C46" s="4" t="n"/>
      <c r="D46" s="5">
        <f>IF($A46="","",_xlfn.MAXIFS(Abgänge[Datum],Abgänge[Artikel],$A46))</f>
        <v/>
      </c>
      <c r="E46" s="3">
        <f>IF($A46="","",IF(D46=0,"nie",TODAY()-D46))</f>
        <v/>
      </c>
      <c r="F46" s="4">
        <f>IF($A46="","",B46*C46)</f>
        <v/>
      </c>
      <c r="G46" s="3">
        <f>IF($A46="","",OR(E46="nie",N(E46)&gt;=$M$2))</f>
        <v/>
      </c>
      <c r="H46" s="3" t="n"/>
      <c r="I46" s="6" t="n"/>
      <c r="J46" s="3" t="n"/>
    </row>
    <row r="47">
      <c r="A47" s="3" t="n"/>
      <c r="B47" s="3" t="n"/>
      <c r="C47" s="4" t="n"/>
      <c r="D47" s="5">
        <f>IF($A47="","",_xlfn.MAXIFS(Abgänge[Datum],Abgänge[Artikel],$A47))</f>
        <v/>
      </c>
      <c r="E47" s="3">
        <f>IF($A47="","",IF(D47=0,"nie",TODAY()-D47))</f>
        <v/>
      </c>
      <c r="F47" s="4">
        <f>IF($A47="","",B47*C47)</f>
        <v/>
      </c>
      <c r="G47" s="3">
        <f>IF($A47="","",OR(E47="nie",N(E47)&gt;=$M$2))</f>
        <v/>
      </c>
      <c r="H47" s="3" t="n"/>
      <c r="I47" s="6" t="n"/>
      <c r="J47" s="3" t="n"/>
    </row>
    <row r="48">
      <c r="A48" s="3" t="n"/>
      <c r="B48" s="3" t="n"/>
      <c r="C48" s="4" t="n"/>
      <c r="D48" s="5">
        <f>IF($A48="","",_xlfn.MAXIFS(Abgänge[Datum],Abgänge[Artikel],$A48))</f>
        <v/>
      </c>
      <c r="E48" s="3">
        <f>IF($A48="","",IF(D48=0,"nie",TODAY()-D48))</f>
        <v/>
      </c>
      <c r="F48" s="4">
        <f>IF($A48="","",B48*C48)</f>
        <v/>
      </c>
      <c r="G48" s="3">
        <f>IF($A48="","",OR(E48="nie",N(E48)&gt;=$M$2))</f>
        <v/>
      </c>
      <c r="H48" s="3" t="n"/>
      <c r="I48" s="6" t="n"/>
      <c r="J48" s="3" t="n"/>
    </row>
    <row r="49">
      <c r="A49" s="3" t="n"/>
      <c r="B49" s="3" t="n"/>
      <c r="C49" s="4" t="n"/>
      <c r="D49" s="5">
        <f>IF($A49="","",_xlfn.MAXIFS(Abgänge[Datum],Abgänge[Artikel],$A49))</f>
        <v/>
      </c>
      <c r="E49" s="3">
        <f>IF($A49="","",IF(D49=0,"nie",TODAY()-D49))</f>
        <v/>
      </c>
      <c r="F49" s="4">
        <f>IF($A49="","",B49*C49)</f>
        <v/>
      </c>
      <c r="G49" s="3">
        <f>IF($A49="","",OR(E49="nie",N(E49)&gt;=$M$2))</f>
        <v/>
      </c>
      <c r="H49" s="3" t="n"/>
      <c r="I49" s="6" t="n"/>
      <c r="J49" s="3" t="n"/>
    </row>
    <row r="50">
      <c r="A50" s="3" t="n"/>
      <c r="B50" s="3" t="n"/>
      <c r="C50" s="4" t="n"/>
      <c r="D50" s="5">
        <f>IF($A50="","",_xlfn.MAXIFS(Abgänge[Datum],Abgänge[Artikel],$A50))</f>
        <v/>
      </c>
      <c r="E50" s="3">
        <f>IF($A50="","",IF(D50=0,"nie",TODAY()-D50))</f>
        <v/>
      </c>
      <c r="F50" s="4">
        <f>IF($A50="","",B50*C50)</f>
        <v/>
      </c>
      <c r="G50" s="3">
        <f>IF($A50="","",OR(E50="nie",N(E50)&gt;=$M$2))</f>
        <v/>
      </c>
      <c r="H50" s="3" t="n"/>
      <c r="I50" s="6" t="n"/>
      <c r="J50" s="3" t="n"/>
    </row>
    <row r="51">
      <c r="A51" s="3" t="n"/>
      <c r="B51" s="3" t="n"/>
      <c r="C51" s="4" t="n"/>
      <c r="D51" s="5">
        <f>IF($A51="","",_xlfn.MAXIFS(Abgänge[Datum],Abgänge[Artikel],$A51))</f>
        <v/>
      </c>
      <c r="E51" s="3">
        <f>IF($A51="","",IF(D51=0,"nie",TODAY()-D51))</f>
        <v/>
      </c>
      <c r="F51" s="4">
        <f>IF($A51="","",B51*C51)</f>
        <v/>
      </c>
      <c r="G51" s="3">
        <f>IF($A51="","",OR(E51="nie",N(E51)&gt;=$M$2))</f>
        <v/>
      </c>
      <c r="H51" s="3" t="n"/>
      <c r="I51" s="6" t="n"/>
      <c r="J51" s="3" t="n"/>
    </row>
    <row r="52">
      <c r="A52" s="3" t="n"/>
      <c r="B52" s="3" t="n"/>
      <c r="C52" s="4" t="n"/>
      <c r="D52" s="5">
        <f>IF($A52="","",_xlfn.MAXIFS(Abgänge[Datum],Abgänge[Artikel],$A52))</f>
        <v/>
      </c>
      <c r="E52" s="3">
        <f>IF($A52="","",IF(D52=0,"nie",TODAY()-D52))</f>
        <v/>
      </c>
      <c r="F52" s="4">
        <f>IF($A52="","",B52*C52)</f>
        <v/>
      </c>
      <c r="G52" s="3">
        <f>IF($A52="","",OR(E52="nie",N(E52)&gt;=$M$2))</f>
        <v/>
      </c>
      <c r="H52" s="3" t="n"/>
      <c r="I52" s="6" t="n"/>
      <c r="J52" s="3" t="n"/>
    </row>
    <row r="53">
      <c r="A53" s="3" t="n"/>
      <c r="B53" s="3" t="n"/>
      <c r="C53" s="4" t="n"/>
      <c r="D53" s="5">
        <f>IF($A53="","",_xlfn.MAXIFS(Abgänge[Datum],Abgänge[Artikel],$A53))</f>
        <v/>
      </c>
      <c r="E53" s="3">
        <f>IF($A53="","",IF(D53=0,"nie",TODAY()-D53))</f>
        <v/>
      </c>
      <c r="F53" s="4">
        <f>IF($A53="","",B53*C53)</f>
        <v/>
      </c>
      <c r="G53" s="3">
        <f>IF($A53="","",OR(E53="nie",N(E53)&gt;=$M$2))</f>
        <v/>
      </c>
      <c r="H53" s="3" t="n"/>
      <c r="I53" s="6" t="n"/>
      <c r="J53" s="3" t="n"/>
    </row>
    <row r="54">
      <c r="A54" s="3" t="n"/>
      <c r="B54" s="3" t="n"/>
      <c r="C54" s="4" t="n"/>
      <c r="D54" s="5">
        <f>IF($A54="","",_xlfn.MAXIFS(Abgänge[Datum],Abgänge[Artikel],$A54))</f>
        <v/>
      </c>
      <c r="E54" s="3">
        <f>IF($A54="","",IF(D54=0,"nie",TODAY()-D54))</f>
        <v/>
      </c>
      <c r="F54" s="4">
        <f>IF($A54="","",B54*C54)</f>
        <v/>
      </c>
      <c r="G54" s="3">
        <f>IF($A54="","",OR(E54="nie",N(E54)&gt;=$M$2))</f>
        <v/>
      </c>
      <c r="H54" s="3" t="n"/>
      <c r="I54" s="6" t="n"/>
      <c r="J54" s="3" t="n"/>
    </row>
    <row r="55">
      <c r="A55" s="3" t="n"/>
      <c r="B55" s="3" t="n"/>
      <c r="C55" s="4" t="n"/>
      <c r="D55" s="5">
        <f>IF($A55="","",_xlfn.MAXIFS(Abgänge[Datum],Abgänge[Artikel],$A55))</f>
        <v/>
      </c>
      <c r="E55" s="3">
        <f>IF($A55="","",IF(D55=0,"nie",TODAY()-D55))</f>
        <v/>
      </c>
      <c r="F55" s="4">
        <f>IF($A55="","",B55*C55)</f>
        <v/>
      </c>
      <c r="G55" s="3">
        <f>IF($A55="","",OR(E55="nie",N(E55)&gt;=$M$2))</f>
        <v/>
      </c>
      <c r="H55" s="3" t="n"/>
      <c r="I55" s="6" t="n"/>
      <c r="J55" s="3" t="n"/>
    </row>
    <row r="56">
      <c r="A56" s="3" t="n"/>
      <c r="B56" s="3" t="n"/>
      <c r="C56" s="4" t="n"/>
      <c r="D56" s="5">
        <f>IF($A56="","",_xlfn.MAXIFS(Abgänge[Datum],Abgänge[Artikel],$A56))</f>
        <v/>
      </c>
      <c r="E56" s="3">
        <f>IF($A56="","",IF(D56=0,"nie",TODAY()-D56))</f>
        <v/>
      </c>
      <c r="F56" s="4">
        <f>IF($A56="","",B56*C56)</f>
        <v/>
      </c>
      <c r="G56" s="3">
        <f>IF($A56="","",OR(E56="nie",N(E56)&gt;=$M$2))</f>
        <v/>
      </c>
      <c r="H56" s="3" t="n"/>
      <c r="I56" s="6" t="n"/>
      <c r="J56" s="3" t="n"/>
    </row>
    <row r="57">
      <c r="A57" s="3" t="n"/>
      <c r="B57" s="3" t="n"/>
      <c r="C57" s="4" t="n"/>
      <c r="D57" s="5">
        <f>IF($A57="","",_xlfn.MAXIFS(Abgänge[Datum],Abgänge[Artikel],$A57))</f>
        <v/>
      </c>
      <c r="E57" s="3">
        <f>IF($A57="","",IF(D57=0,"nie",TODAY()-D57))</f>
        <v/>
      </c>
      <c r="F57" s="4">
        <f>IF($A57="","",B57*C57)</f>
        <v/>
      </c>
      <c r="G57" s="3">
        <f>IF($A57="","",OR(E57="nie",N(E57)&gt;=$M$2))</f>
        <v/>
      </c>
      <c r="H57" s="3" t="n"/>
      <c r="I57" s="6" t="n"/>
      <c r="J57" s="3" t="n"/>
    </row>
    <row r="58">
      <c r="A58" s="3" t="n"/>
      <c r="B58" s="3" t="n"/>
      <c r="C58" s="4" t="n"/>
      <c r="D58" s="5">
        <f>IF($A58="","",_xlfn.MAXIFS(Abgänge[Datum],Abgänge[Artikel],$A58))</f>
        <v/>
      </c>
      <c r="E58" s="3">
        <f>IF($A58="","",IF(D58=0,"nie",TODAY()-D58))</f>
        <v/>
      </c>
      <c r="F58" s="4">
        <f>IF($A58="","",B58*C58)</f>
        <v/>
      </c>
      <c r="G58" s="3">
        <f>IF($A58="","",OR(E58="nie",N(E58)&gt;=$M$2))</f>
        <v/>
      </c>
      <c r="H58" s="3" t="n"/>
      <c r="I58" s="6" t="n"/>
      <c r="J58" s="3" t="n"/>
    </row>
    <row r="59">
      <c r="A59" s="3" t="n"/>
      <c r="B59" s="3" t="n"/>
      <c r="C59" s="4" t="n"/>
      <c r="D59" s="5">
        <f>IF($A59="","",_xlfn.MAXIFS(Abgänge[Datum],Abgänge[Artikel],$A59))</f>
        <v/>
      </c>
      <c r="E59" s="3">
        <f>IF($A59="","",IF(D59=0,"nie",TODAY()-D59))</f>
        <v/>
      </c>
      <c r="F59" s="4">
        <f>IF($A59="","",B59*C59)</f>
        <v/>
      </c>
      <c r="G59" s="3">
        <f>IF($A59="","",OR(E59="nie",N(E59)&gt;=$M$2))</f>
        <v/>
      </c>
      <c r="H59" s="3" t="n"/>
      <c r="I59" s="6" t="n"/>
      <c r="J59" s="3" t="n"/>
    </row>
    <row r="60">
      <c r="A60" s="3" t="n"/>
      <c r="B60" s="3" t="n"/>
      <c r="C60" s="4" t="n"/>
      <c r="D60" s="5">
        <f>IF($A60="","",_xlfn.MAXIFS(Abgänge[Datum],Abgänge[Artikel],$A60))</f>
        <v/>
      </c>
      <c r="E60" s="3">
        <f>IF($A60="","",IF(D60=0,"nie",TODAY()-D60))</f>
        <v/>
      </c>
      <c r="F60" s="4">
        <f>IF($A60="","",B60*C60)</f>
        <v/>
      </c>
      <c r="G60" s="3">
        <f>IF($A60="","",OR(E60="nie",N(E60)&gt;=$M$2))</f>
        <v/>
      </c>
      <c r="H60" s="3" t="n"/>
      <c r="I60" s="6" t="n"/>
      <c r="J60" s="3" t="n"/>
    </row>
    <row r="61">
      <c r="A61" s="3" t="n"/>
      <c r="B61" s="3" t="n"/>
      <c r="C61" s="4" t="n"/>
      <c r="D61" s="5">
        <f>IF($A61="","",_xlfn.MAXIFS(Abgänge[Datum],Abgänge[Artikel],$A61))</f>
        <v/>
      </c>
      <c r="E61" s="3">
        <f>IF($A61="","",IF(D61=0,"nie",TODAY()-D61))</f>
        <v/>
      </c>
      <c r="F61" s="4">
        <f>IF($A61="","",B61*C61)</f>
        <v/>
      </c>
      <c r="G61" s="3">
        <f>IF($A61="","",OR(E61="nie",N(E61)&gt;=$M$2))</f>
        <v/>
      </c>
      <c r="H61" s="3" t="n"/>
      <c r="I61" s="6" t="n"/>
      <c r="J61" s="3" t="n"/>
    </row>
    <row r="62">
      <c r="A62" s="3" t="n"/>
      <c r="B62" s="3" t="n"/>
      <c r="C62" s="4" t="n"/>
      <c r="D62" s="5">
        <f>IF($A62="","",_xlfn.MAXIFS(Abgänge[Datum],Abgänge[Artikel],$A62))</f>
        <v/>
      </c>
      <c r="E62" s="3">
        <f>IF($A62="","",IF(D62=0,"nie",TODAY()-D62))</f>
        <v/>
      </c>
      <c r="F62" s="4">
        <f>IF($A62="","",B62*C62)</f>
        <v/>
      </c>
      <c r="G62" s="3">
        <f>IF($A62="","",OR(E62="nie",N(E62)&gt;=$M$2))</f>
        <v/>
      </c>
      <c r="H62" s="3" t="n"/>
      <c r="I62" s="6" t="n"/>
      <c r="J62" s="3" t="n"/>
    </row>
    <row r="63">
      <c r="A63" s="3" t="n"/>
      <c r="B63" s="3" t="n"/>
      <c r="C63" s="4" t="n"/>
      <c r="D63" s="5">
        <f>IF($A63="","",_xlfn.MAXIFS(Abgänge[Datum],Abgänge[Artikel],$A63))</f>
        <v/>
      </c>
      <c r="E63" s="3">
        <f>IF($A63="","",IF(D63=0,"nie",TODAY()-D63))</f>
        <v/>
      </c>
      <c r="F63" s="4">
        <f>IF($A63="","",B63*C63)</f>
        <v/>
      </c>
      <c r="G63" s="3">
        <f>IF($A63="","",OR(E63="nie",N(E63)&gt;=$M$2))</f>
        <v/>
      </c>
      <c r="H63" s="3" t="n"/>
      <c r="I63" s="6" t="n"/>
      <c r="J63" s="3" t="n"/>
    </row>
    <row r="64">
      <c r="A64" s="3" t="n"/>
      <c r="B64" s="3" t="n"/>
      <c r="C64" s="4" t="n"/>
      <c r="D64" s="5">
        <f>IF($A64="","",_xlfn.MAXIFS(Abgänge[Datum],Abgänge[Artikel],$A64))</f>
        <v/>
      </c>
      <c r="E64" s="3">
        <f>IF($A64="","",IF(D64=0,"nie",TODAY()-D64))</f>
        <v/>
      </c>
      <c r="F64" s="4">
        <f>IF($A64="","",B64*C64)</f>
        <v/>
      </c>
      <c r="G64" s="3">
        <f>IF($A64="","",OR(E64="nie",N(E64)&gt;=$M$2))</f>
        <v/>
      </c>
      <c r="H64" s="3" t="n"/>
      <c r="I64" s="6" t="n"/>
      <c r="J64" s="3" t="n"/>
    </row>
    <row r="65">
      <c r="A65" s="3" t="n"/>
      <c r="B65" s="3" t="n"/>
      <c r="C65" s="4" t="n"/>
      <c r="D65" s="5">
        <f>IF($A65="","",_xlfn.MAXIFS(Abgänge[Datum],Abgänge[Artikel],$A65))</f>
        <v/>
      </c>
      <c r="E65" s="3">
        <f>IF($A65="","",IF(D65=0,"nie",TODAY()-D65))</f>
        <v/>
      </c>
      <c r="F65" s="4">
        <f>IF($A65="","",B65*C65)</f>
        <v/>
      </c>
      <c r="G65" s="3">
        <f>IF($A65="","",OR(E65="nie",N(E65)&gt;=$M$2))</f>
        <v/>
      </c>
      <c r="H65" s="3" t="n"/>
      <c r="I65" s="6" t="n"/>
      <c r="J65" s="3" t="n"/>
    </row>
    <row r="66">
      <c r="A66" s="3" t="n"/>
      <c r="B66" s="3" t="n"/>
      <c r="C66" s="4" t="n"/>
      <c r="D66" s="5">
        <f>IF($A66="","",_xlfn.MAXIFS(Abgänge[Datum],Abgänge[Artikel],$A66))</f>
        <v/>
      </c>
      <c r="E66" s="3">
        <f>IF($A66="","",IF(D66=0,"nie",TODAY()-D66))</f>
        <v/>
      </c>
      <c r="F66" s="4">
        <f>IF($A66="","",B66*C66)</f>
        <v/>
      </c>
      <c r="G66" s="3">
        <f>IF($A66="","",OR(E66="nie",N(E66)&gt;=$M$2))</f>
        <v/>
      </c>
      <c r="H66" s="3" t="n"/>
      <c r="I66" s="6" t="n"/>
      <c r="J66" s="3" t="n"/>
    </row>
    <row r="67">
      <c r="A67" s="3" t="n"/>
      <c r="B67" s="3" t="n"/>
      <c r="C67" s="4" t="n"/>
      <c r="D67" s="5">
        <f>IF($A67="","",_xlfn.MAXIFS(Abgänge[Datum],Abgänge[Artikel],$A67))</f>
        <v/>
      </c>
      <c r="E67" s="3">
        <f>IF($A67="","",IF(D67=0,"nie",TODAY()-D67))</f>
        <v/>
      </c>
      <c r="F67" s="4">
        <f>IF($A67="","",B67*C67)</f>
        <v/>
      </c>
      <c r="G67" s="3">
        <f>IF($A67="","",OR(E67="nie",N(E67)&gt;=$M$2))</f>
        <v/>
      </c>
      <c r="H67" s="3" t="n"/>
      <c r="I67" s="6" t="n"/>
      <c r="J67" s="3" t="n"/>
    </row>
    <row r="68">
      <c r="A68" s="3" t="n"/>
      <c r="B68" s="3" t="n"/>
      <c r="C68" s="4" t="n"/>
      <c r="D68" s="5">
        <f>IF($A68="","",_xlfn.MAXIFS(Abgänge[Datum],Abgänge[Artikel],$A68))</f>
        <v/>
      </c>
      <c r="E68" s="3">
        <f>IF($A68="","",IF(D68=0,"nie",TODAY()-D68))</f>
        <v/>
      </c>
      <c r="F68" s="4">
        <f>IF($A68="","",B68*C68)</f>
        <v/>
      </c>
      <c r="G68" s="3">
        <f>IF($A68="","",OR(E68="nie",N(E68)&gt;=$M$2))</f>
        <v/>
      </c>
      <c r="H68" s="3" t="n"/>
      <c r="I68" s="6" t="n"/>
      <c r="J68" s="3" t="n"/>
    </row>
    <row r="69">
      <c r="A69" s="3" t="n"/>
      <c r="B69" s="3" t="n"/>
      <c r="C69" s="4" t="n"/>
      <c r="D69" s="5">
        <f>IF($A69="","",_xlfn.MAXIFS(Abgänge[Datum],Abgänge[Artikel],$A69))</f>
        <v/>
      </c>
      <c r="E69" s="3">
        <f>IF($A69="","",IF(D69=0,"nie",TODAY()-D69))</f>
        <v/>
      </c>
      <c r="F69" s="4">
        <f>IF($A69="","",B69*C69)</f>
        <v/>
      </c>
      <c r="G69" s="3">
        <f>IF($A69="","",OR(E69="nie",N(E69)&gt;=$M$2))</f>
        <v/>
      </c>
      <c r="H69" s="3" t="n"/>
      <c r="I69" s="6" t="n"/>
      <c r="J69" s="3" t="n"/>
    </row>
    <row r="70">
      <c r="A70" s="3" t="n"/>
      <c r="B70" s="3" t="n"/>
      <c r="C70" s="4" t="n"/>
      <c r="D70" s="5">
        <f>IF($A70="","",_xlfn.MAXIFS(Abgänge[Datum],Abgänge[Artikel],$A70))</f>
        <v/>
      </c>
      <c r="E70" s="3">
        <f>IF($A70="","",IF(D70=0,"nie",TODAY()-D70))</f>
        <v/>
      </c>
      <c r="F70" s="4">
        <f>IF($A70="","",B70*C70)</f>
        <v/>
      </c>
      <c r="G70" s="3">
        <f>IF($A70="","",OR(E70="nie",N(E70)&gt;=$M$2))</f>
        <v/>
      </c>
      <c r="H70" s="3" t="n"/>
      <c r="I70" s="6" t="n"/>
      <c r="J70" s="3" t="n"/>
    </row>
    <row r="71">
      <c r="A71" s="3" t="n"/>
      <c r="B71" s="3" t="n"/>
      <c r="C71" s="4" t="n"/>
      <c r="D71" s="5">
        <f>IF($A71="","",_xlfn.MAXIFS(Abgänge[Datum],Abgänge[Artikel],$A71))</f>
        <v/>
      </c>
      <c r="E71" s="3">
        <f>IF($A71="","",IF(D71=0,"nie",TODAY()-D71))</f>
        <v/>
      </c>
      <c r="F71" s="4">
        <f>IF($A71="","",B71*C71)</f>
        <v/>
      </c>
      <c r="G71" s="3">
        <f>IF($A71="","",OR(E71="nie",N(E71)&gt;=$M$2))</f>
        <v/>
      </c>
      <c r="H71" s="3" t="n"/>
      <c r="I71" s="6" t="n"/>
      <c r="J71" s="3" t="n"/>
    </row>
    <row r="72">
      <c r="A72" s="3" t="n"/>
      <c r="B72" s="3" t="n"/>
      <c r="C72" s="4" t="n"/>
      <c r="D72" s="5">
        <f>IF($A72="","",_xlfn.MAXIFS(Abgänge[Datum],Abgänge[Artikel],$A72))</f>
        <v/>
      </c>
      <c r="E72" s="3">
        <f>IF($A72="","",IF(D72=0,"nie",TODAY()-D72))</f>
        <v/>
      </c>
      <c r="F72" s="4">
        <f>IF($A72="","",B72*C72)</f>
        <v/>
      </c>
      <c r="G72" s="3">
        <f>IF($A72="","",OR(E72="nie",N(E72)&gt;=$M$2))</f>
        <v/>
      </c>
      <c r="H72" s="3" t="n"/>
      <c r="I72" s="6" t="n"/>
      <c r="J72" s="3" t="n"/>
    </row>
    <row r="73">
      <c r="A73" s="3" t="n"/>
      <c r="B73" s="3" t="n"/>
      <c r="C73" s="4" t="n"/>
      <c r="D73" s="5">
        <f>IF($A73="","",_xlfn.MAXIFS(Abgänge[Datum],Abgänge[Artikel],$A73))</f>
        <v/>
      </c>
      <c r="E73" s="3">
        <f>IF($A73="","",IF(D73=0,"nie",TODAY()-D73))</f>
        <v/>
      </c>
      <c r="F73" s="4">
        <f>IF($A73="","",B73*C73)</f>
        <v/>
      </c>
      <c r="G73" s="3">
        <f>IF($A73="","",OR(E73="nie",N(E73)&gt;=$M$2))</f>
        <v/>
      </c>
      <c r="H73" s="3" t="n"/>
      <c r="I73" s="6" t="n"/>
      <c r="J73" s="3" t="n"/>
    </row>
    <row r="74">
      <c r="A74" s="3" t="n"/>
      <c r="B74" s="3" t="n"/>
      <c r="C74" s="4" t="n"/>
      <c r="D74" s="5">
        <f>IF($A74="","",_xlfn.MAXIFS(Abgänge[Datum],Abgänge[Artikel],$A74))</f>
        <v/>
      </c>
      <c r="E74" s="3">
        <f>IF($A74="","",IF(D74=0,"nie",TODAY()-D74))</f>
        <v/>
      </c>
      <c r="F74" s="4">
        <f>IF($A74="","",B74*C74)</f>
        <v/>
      </c>
      <c r="G74" s="3">
        <f>IF($A74="","",OR(E74="nie",N(E74)&gt;=$M$2))</f>
        <v/>
      </c>
      <c r="H74" s="3" t="n"/>
      <c r="I74" s="6" t="n"/>
      <c r="J74" s="3" t="n"/>
    </row>
    <row r="75">
      <c r="A75" s="3" t="n"/>
      <c r="B75" s="3" t="n"/>
      <c r="C75" s="4" t="n"/>
      <c r="D75" s="5">
        <f>IF($A75="","",_xlfn.MAXIFS(Abgänge[Datum],Abgänge[Artikel],$A75))</f>
        <v/>
      </c>
      <c r="E75" s="3">
        <f>IF($A75="","",IF(D75=0,"nie",TODAY()-D75))</f>
        <v/>
      </c>
      <c r="F75" s="4">
        <f>IF($A75="","",B75*C75)</f>
        <v/>
      </c>
      <c r="G75" s="3">
        <f>IF($A75="","",OR(E75="nie",N(E75)&gt;=$M$2))</f>
        <v/>
      </c>
      <c r="H75" s="3" t="n"/>
      <c r="I75" s="6" t="n"/>
      <c r="J75" s="3" t="n"/>
    </row>
    <row r="76">
      <c r="A76" s="3" t="n"/>
      <c r="B76" s="3" t="n"/>
      <c r="C76" s="4" t="n"/>
      <c r="D76" s="5">
        <f>IF($A76="","",_xlfn.MAXIFS(Abgänge[Datum],Abgänge[Artikel],$A76))</f>
        <v/>
      </c>
      <c r="E76" s="3">
        <f>IF($A76="","",IF(D76=0,"nie",TODAY()-D76))</f>
        <v/>
      </c>
      <c r="F76" s="4">
        <f>IF($A76="","",B76*C76)</f>
        <v/>
      </c>
      <c r="G76" s="3">
        <f>IF($A76="","",OR(E76="nie",N(E76)&gt;=$M$2))</f>
        <v/>
      </c>
      <c r="H76" s="3" t="n"/>
      <c r="I76" s="6" t="n"/>
      <c r="J76" s="3" t="n"/>
    </row>
    <row r="77">
      <c r="A77" s="3" t="n"/>
      <c r="B77" s="3" t="n"/>
      <c r="C77" s="4" t="n"/>
      <c r="D77" s="5">
        <f>IF($A77="","",_xlfn.MAXIFS(Abgänge[Datum],Abgänge[Artikel],$A77))</f>
        <v/>
      </c>
      <c r="E77" s="3">
        <f>IF($A77="","",IF(D77=0,"nie",TODAY()-D77))</f>
        <v/>
      </c>
      <c r="F77" s="4">
        <f>IF($A77="","",B77*C77)</f>
        <v/>
      </c>
      <c r="G77" s="3">
        <f>IF($A77="","",OR(E77="nie",N(E77)&gt;=$M$2))</f>
        <v/>
      </c>
      <c r="H77" s="3" t="n"/>
      <c r="I77" s="6" t="n"/>
      <c r="J77" s="3" t="n"/>
    </row>
    <row r="78">
      <c r="A78" s="3" t="n"/>
      <c r="B78" s="3" t="n"/>
      <c r="C78" s="4" t="n"/>
      <c r="D78" s="5">
        <f>IF($A78="","",_xlfn.MAXIFS(Abgänge[Datum],Abgänge[Artikel],$A78))</f>
        <v/>
      </c>
      <c r="E78" s="3">
        <f>IF($A78="","",IF(D78=0,"nie",TODAY()-D78))</f>
        <v/>
      </c>
      <c r="F78" s="4">
        <f>IF($A78="","",B78*C78)</f>
        <v/>
      </c>
      <c r="G78" s="3">
        <f>IF($A78="","",OR(E78="nie",N(E78)&gt;=$M$2))</f>
        <v/>
      </c>
      <c r="H78" s="3" t="n"/>
      <c r="I78" s="6" t="n"/>
      <c r="J78" s="3" t="n"/>
    </row>
    <row r="79">
      <c r="A79" s="3" t="n"/>
      <c r="B79" s="3" t="n"/>
      <c r="C79" s="4" t="n"/>
      <c r="D79" s="5">
        <f>IF($A79="","",_xlfn.MAXIFS(Abgänge[Datum],Abgänge[Artikel],$A79))</f>
        <v/>
      </c>
      <c r="E79" s="3">
        <f>IF($A79="","",IF(D79=0,"nie",TODAY()-D79))</f>
        <v/>
      </c>
      <c r="F79" s="4">
        <f>IF($A79="","",B79*C79)</f>
        <v/>
      </c>
      <c r="G79" s="3">
        <f>IF($A79="","",OR(E79="nie",N(E79)&gt;=$M$2))</f>
        <v/>
      </c>
      <c r="H79" s="3" t="n"/>
      <c r="I79" s="6" t="n"/>
      <c r="J79" s="3" t="n"/>
    </row>
    <row r="80">
      <c r="A80" s="3" t="n"/>
      <c r="B80" s="3" t="n"/>
      <c r="C80" s="4" t="n"/>
      <c r="D80" s="5">
        <f>IF($A80="","",_xlfn.MAXIFS(Abgänge[Datum],Abgänge[Artikel],$A80))</f>
        <v/>
      </c>
      <c r="E80" s="3">
        <f>IF($A80="","",IF(D80=0,"nie",TODAY()-D80))</f>
        <v/>
      </c>
      <c r="F80" s="4">
        <f>IF($A80="","",B80*C80)</f>
        <v/>
      </c>
      <c r="G80" s="3">
        <f>IF($A80="","",OR(E80="nie",N(E80)&gt;=$M$2))</f>
        <v/>
      </c>
      <c r="H80" s="3" t="n"/>
      <c r="I80" s="6" t="n"/>
      <c r="J80" s="3" t="n"/>
    </row>
    <row r="81">
      <c r="A81" s="3" t="n"/>
      <c r="B81" s="3" t="n"/>
      <c r="C81" s="4" t="n"/>
      <c r="D81" s="5">
        <f>IF($A81="","",_xlfn.MAXIFS(Abgänge[Datum],Abgänge[Artikel],$A81))</f>
        <v/>
      </c>
      <c r="E81" s="3">
        <f>IF($A81="","",IF(D81=0,"nie",TODAY()-D81))</f>
        <v/>
      </c>
      <c r="F81" s="4">
        <f>IF($A81="","",B81*C81)</f>
        <v/>
      </c>
      <c r="G81" s="3">
        <f>IF($A81="","",OR(E81="nie",N(E81)&gt;=$M$2))</f>
        <v/>
      </c>
      <c r="H81" s="3" t="n"/>
      <c r="I81" s="6" t="n"/>
      <c r="J81" s="3" t="n"/>
    </row>
    <row r="82">
      <c r="A82" s="3" t="n"/>
      <c r="B82" s="3" t="n"/>
      <c r="C82" s="4" t="n"/>
      <c r="D82" s="5">
        <f>IF($A82="","",_xlfn.MAXIFS(Abgänge[Datum],Abgänge[Artikel],$A82))</f>
        <v/>
      </c>
      <c r="E82" s="3">
        <f>IF($A82="","",IF(D82=0,"nie",TODAY()-D82))</f>
        <v/>
      </c>
      <c r="F82" s="4">
        <f>IF($A82="","",B82*C82)</f>
        <v/>
      </c>
      <c r="G82" s="3">
        <f>IF($A82="","",OR(E82="nie",N(E82)&gt;=$M$2))</f>
        <v/>
      </c>
      <c r="H82" s="3" t="n"/>
      <c r="I82" s="6" t="n"/>
      <c r="J82" s="3" t="n"/>
    </row>
    <row r="83">
      <c r="A83" s="3" t="n"/>
      <c r="B83" s="3" t="n"/>
      <c r="C83" s="4" t="n"/>
      <c r="D83" s="5">
        <f>IF($A83="","",_xlfn.MAXIFS(Abgänge[Datum],Abgänge[Artikel],$A83))</f>
        <v/>
      </c>
      <c r="E83" s="3">
        <f>IF($A83="","",IF(D83=0,"nie",TODAY()-D83))</f>
        <v/>
      </c>
      <c r="F83" s="4">
        <f>IF($A83="","",B83*C83)</f>
        <v/>
      </c>
      <c r="G83" s="3">
        <f>IF($A83="","",OR(E83="nie",N(E83)&gt;=$M$2))</f>
        <v/>
      </c>
      <c r="H83" s="3" t="n"/>
      <c r="I83" s="6" t="n"/>
      <c r="J83" s="3" t="n"/>
    </row>
    <row r="84">
      <c r="A84" s="3" t="n"/>
      <c r="B84" s="3" t="n"/>
      <c r="C84" s="4" t="n"/>
      <c r="D84" s="5">
        <f>IF($A84="","",_xlfn.MAXIFS(Abgänge[Datum],Abgänge[Artikel],$A84))</f>
        <v/>
      </c>
      <c r="E84" s="3">
        <f>IF($A84="","",IF(D84=0,"nie",TODAY()-D84))</f>
        <v/>
      </c>
      <c r="F84" s="4">
        <f>IF($A84="","",B84*C84)</f>
        <v/>
      </c>
      <c r="G84" s="3">
        <f>IF($A84="","",OR(E84="nie",N(E84)&gt;=$M$2))</f>
        <v/>
      </c>
      <c r="H84" s="3" t="n"/>
      <c r="I84" s="6" t="n"/>
      <c r="J84" s="3" t="n"/>
    </row>
    <row r="85">
      <c r="A85" s="3" t="n"/>
      <c r="B85" s="3" t="n"/>
      <c r="C85" s="4" t="n"/>
      <c r="D85" s="5">
        <f>IF($A85="","",_xlfn.MAXIFS(Abgänge[Datum],Abgänge[Artikel],$A85))</f>
        <v/>
      </c>
      <c r="E85" s="3">
        <f>IF($A85="","",IF(D85=0,"nie",TODAY()-D85))</f>
        <v/>
      </c>
      <c r="F85" s="4">
        <f>IF($A85="","",B85*C85)</f>
        <v/>
      </c>
      <c r="G85" s="3">
        <f>IF($A85="","",OR(E85="nie",N(E85)&gt;=$M$2))</f>
        <v/>
      </c>
      <c r="H85" s="3" t="n"/>
      <c r="I85" s="6" t="n"/>
      <c r="J85" s="3" t="n"/>
    </row>
    <row r="86">
      <c r="A86" s="3" t="n"/>
      <c r="B86" s="3" t="n"/>
      <c r="C86" s="4" t="n"/>
      <c r="D86" s="5">
        <f>IF($A86="","",_xlfn.MAXIFS(Abgänge[Datum],Abgänge[Artikel],$A86))</f>
        <v/>
      </c>
      <c r="E86" s="3">
        <f>IF($A86="","",IF(D86=0,"nie",TODAY()-D86))</f>
        <v/>
      </c>
      <c r="F86" s="4">
        <f>IF($A86="","",B86*C86)</f>
        <v/>
      </c>
      <c r="G86" s="3">
        <f>IF($A86="","",OR(E86="nie",N(E86)&gt;=$M$2))</f>
        <v/>
      </c>
      <c r="H86" s="3" t="n"/>
      <c r="I86" s="6" t="n"/>
      <c r="J86" s="3" t="n"/>
    </row>
    <row r="87">
      <c r="A87" s="3" t="n"/>
      <c r="B87" s="3" t="n"/>
      <c r="C87" s="4" t="n"/>
      <c r="D87" s="5">
        <f>IF($A87="","",_xlfn.MAXIFS(Abgänge[Datum],Abgänge[Artikel],$A87))</f>
        <v/>
      </c>
      <c r="E87" s="3">
        <f>IF($A87="","",IF(D87=0,"nie",TODAY()-D87))</f>
        <v/>
      </c>
      <c r="F87" s="4">
        <f>IF($A87="","",B87*C87)</f>
        <v/>
      </c>
      <c r="G87" s="3">
        <f>IF($A87="","",OR(E87="nie",N(E87)&gt;=$M$2))</f>
        <v/>
      </c>
      <c r="H87" s="3" t="n"/>
      <c r="I87" s="6" t="n"/>
      <c r="J87" s="3" t="n"/>
    </row>
    <row r="88">
      <c r="A88" s="3" t="n"/>
      <c r="B88" s="3" t="n"/>
      <c r="C88" s="4" t="n"/>
      <c r="D88" s="5">
        <f>IF($A88="","",_xlfn.MAXIFS(Abgänge[Datum],Abgänge[Artikel],$A88))</f>
        <v/>
      </c>
      <c r="E88" s="3">
        <f>IF($A88="","",IF(D88=0,"nie",TODAY()-D88))</f>
        <v/>
      </c>
      <c r="F88" s="4">
        <f>IF($A88="","",B88*C88)</f>
        <v/>
      </c>
      <c r="G88" s="3">
        <f>IF($A88="","",OR(E88="nie",N(E88)&gt;=$M$2))</f>
        <v/>
      </c>
      <c r="H88" s="3" t="n"/>
      <c r="I88" s="6" t="n"/>
      <c r="J88" s="3" t="n"/>
    </row>
    <row r="89">
      <c r="A89" s="3" t="n"/>
      <c r="B89" s="3" t="n"/>
      <c r="C89" s="4" t="n"/>
      <c r="D89" s="5">
        <f>IF($A89="","",_xlfn.MAXIFS(Abgänge[Datum],Abgänge[Artikel],$A89))</f>
        <v/>
      </c>
      <c r="E89" s="3">
        <f>IF($A89="","",IF(D89=0,"nie",TODAY()-D89))</f>
        <v/>
      </c>
      <c r="F89" s="4">
        <f>IF($A89="","",B89*C89)</f>
        <v/>
      </c>
      <c r="G89" s="3">
        <f>IF($A89="","",OR(E89="nie",N(E89)&gt;=$M$2))</f>
        <v/>
      </c>
      <c r="H89" s="3" t="n"/>
      <c r="I89" s="6" t="n"/>
      <c r="J89" s="3" t="n"/>
    </row>
    <row r="90">
      <c r="A90" s="3" t="n"/>
      <c r="B90" s="3" t="n"/>
      <c r="C90" s="4" t="n"/>
      <c r="D90" s="5">
        <f>IF($A90="","",_xlfn.MAXIFS(Abgänge[Datum],Abgänge[Artikel],$A90))</f>
        <v/>
      </c>
      <c r="E90" s="3">
        <f>IF($A90="","",IF(D90=0,"nie",TODAY()-D90))</f>
        <v/>
      </c>
      <c r="F90" s="4">
        <f>IF($A90="","",B90*C90)</f>
        <v/>
      </c>
      <c r="G90" s="3">
        <f>IF($A90="","",OR(E90="nie",N(E90)&gt;=$M$2))</f>
        <v/>
      </c>
      <c r="H90" s="3" t="n"/>
      <c r="I90" s="6" t="n"/>
      <c r="J90" s="3" t="n"/>
    </row>
    <row r="91">
      <c r="A91" s="3" t="n"/>
      <c r="B91" s="3" t="n"/>
      <c r="C91" s="4" t="n"/>
      <c r="D91" s="5">
        <f>IF($A91="","",_xlfn.MAXIFS(Abgänge[Datum],Abgänge[Artikel],$A91))</f>
        <v/>
      </c>
      <c r="E91" s="3">
        <f>IF($A91="","",IF(D91=0,"nie",TODAY()-D91))</f>
        <v/>
      </c>
      <c r="F91" s="4">
        <f>IF($A91="","",B91*C91)</f>
        <v/>
      </c>
      <c r="G91" s="3">
        <f>IF($A91="","",OR(E91="nie",N(E91)&gt;=$M$2))</f>
        <v/>
      </c>
      <c r="H91" s="3" t="n"/>
      <c r="I91" s="6" t="n"/>
      <c r="J91" s="3" t="n"/>
    </row>
    <row r="92">
      <c r="A92" s="3" t="n"/>
      <c r="B92" s="3" t="n"/>
      <c r="C92" s="4" t="n"/>
      <c r="D92" s="5">
        <f>IF($A92="","",_xlfn.MAXIFS(Abgänge[Datum],Abgänge[Artikel],$A92))</f>
        <v/>
      </c>
      <c r="E92" s="3">
        <f>IF($A92="","",IF(D92=0,"nie",TODAY()-D92))</f>
        <v/>
      </c>
      <c r="F92" s="4">
        <f>IF($A92="","",B92*C92)</f>
        <v/>
      </c>
      <c r="G92" s="3">
        <f>IF($A92="","",OR(E92="nie",N(E92)&gt;=$M$2))</f>
        <v/>
      </c>
      <c r="H92" s="3" t="n"/>
      <c r="I92" s="6" t="n"/>
      <c r="J92" s="3" t="n"/>
    </row>
    <row r="93">
      <c r="A93" s="3" t="n"/>
      <c r="B93" s="3" t="n"/>
      <c r="C93" s="4" t="n"/>
      <c r="D93" s="5">
        <f>IF($A93="","",_xlfn.MAXIFS(Abgänge[Datum],Abgänge[Artikel],$A93))</f>
        <v/>
      </c>
      <c r="E93" s="3">
        <f>IF($A93="","",IF(D93=0,"nie",TODAY()-D93))</f>
        <v/>
      </c>
      <c r="F93" s="4">
        <f>IF($A93="","",B93*C93)</f>
        <v/>
      </c>
      <c r="G93" s="3">
        <f>IF($A93="","",OR(E93="nie",N(E93)&gt;=$M$2))</f>
        <v/>
      </c>
      <c r="H93" s="3" t="n"/>
      <c r="I93" s="6" t="n"/>
      <c r="J93" s="3" t="n"/>
    </row>
    <row r="94">
      <c r="A94" s="3" t="n"/>
      <c r="B94" s="3" t="n"/>
      <c r="C94" s="4" t="n"/>
      <c r="D94" s="5">
        <f>IF($A94="","",_xlfn.MAXIFS(Abgänge[Datum],Abgänge[Artikel],$A94))</f>
        <v/>
      </c>
      <c r="E94" s="3">
        <f>IF($A94="","",IF(D94=0,"nie",TODAY()-D94))</f>
        <v/>
      </c>
      <c r="F94" s="4">
        <f>IF($A94="","",B94*C94)</f>
        <v/>
      </c>
      <c r="G94" s="3">
        <f>IF($A94="","",OR(E94="nie",N(E94)&gt;=$M$2))</f>
        <v/>
      </c>
      <c r="H94" s="3" t="n"/>
      <c r="I94" s="6" t="n"/>
      <c r="J94" s="3" t="n"/>
    </row>
    <row r="95">
      <c r="A95" s="3" t="n"/>
      <c r="B95" s="3" t="n"/>
      <c r="C95" s="4" t="n"/>
      <c r="D95" s="5">
        <f>IF($A95="","",_xlfn.MAXIFS(Abgänge[Datum],Abgänge[Artikel],$A95))</f>
        <v/>
      </c>
      <c r="E95" s="3">
        <f>IF($A95="","",IF(D95=0,"nie",TODAY()-D95))</f>
        <v/>
      </c>
      <c r="F95" s="4">
        <f>IF($A95="","",B95*C95)</f>
        <v/>
      </c>
      <c r="G95" s="3">
        <f>IF($A95="","",OR(E95="nie",N(E95)&gt;=$M$2))</f>
        <v/>
      </c>
      <c r="H95" s="3" t="n"/>
      <c r="I95" s="6" t="n"/>
      <c r="J95" s="3" t="n"/>
    </row>
    <row r="96">
      <c r="A96" s="3" t="n"/>
      <c r="B96" s="3" t="n"/>
      <c r="C96" s="4" t="n"/>
      <c r="D96" s="5">
        <f>IF($A96="","",_xlfn.MAXIFS(Abgänge[Datum],Abgänge[Artikel],$A96))</f>
        <v/>
      </c>
      <c r="E96" s="3">
        <f>IF($A96="","",IF(D96=0,"nie",TODAY()-D96))</f>
        <v/>
      </c>
      <c r="F96" s="4">
        <f>IF($A96="","",B96*C96)</f>
        <v/>
      </c>
      <c r="G96" s="3">
        <f>IF($A96="","",OR(E96="nie",N(E96)&gt;=$M$2))</f>
        <v/>
      </c>
      <c r="H96" s="3" t="n"/>
      <c r="I96" s="6" t="n"/>
      <c r="J96" s="3" t="n"/>
    </row>
    <row r="97">
      <c r="A97" s="3" t="n"/>
      <c r="B97" s="3" t="n"/>
      <c r="C97" s="4" t="n"/>
      <c r="D97" s="5">
        <f>IF($A97="","",_xlfn.MAXIFS(Abgänge[Datum],Abgänge[Artikel],$A97))</f>
        <v/>
      </c>
      <c r="E97" s="3">
        <f>IF($A97="","",IF(D97=0,"nie",TODAY()-D97))</f>
        <v/>
      </c>
      <c r="F97" s="4">
        <f>IF($A97="","",B97*C97)</f>
        <v/>
      </c>
      <c r="G97" s="3">
        <f>IF($A97="","",OR(E97="nie",N(E97)&gt;=$M$2))</f>
        <v/>
      </c>
      <c r="H97" s="3" t="n"/>
      <c r="I97" s="6" t="n"/>
      <c r="J97" s="3" t="n"/>
    </row>
    <row r="98">
      <c r="A98" s="3" t="n"/>
      <c r="B98" s="3" t="n"/>
      <c r="C98" s="4" t="n"/>
      <c r="D98" s="5">
        <f>IF($A98="","",_xlfn.MAXIFS(Abgänge[Datum],Abgänge[Artikel],$A98))</f>
        <v/>
      </c>
      <c r="E98" s="3">
        <f>IF($A98="","",IF(D98=0,"nie",TODAY()-D98))</f>
        <v/>
      </c>
      <c r="F98" s="4">
        <f>IF($A98="","",B98*C98)</f>
        <v/>
      </c>
      <c r="G98" s="3">
        <f>IF($A98="","",OR(E98="nie",N(E98)&gt;=$M$2))</f>
        <v/>
      </c>
      <c r="H98" s="3" t="n"/>
      <c r="I98" s="6" t="n"/>
      <c r="J98" s="3" t="n"/>
    </row>
    <row r="99">
      <c r="A99" s="3" t="n"/>
      <c r="B99" s="3" t="n"/>
      <c r="C99" s="4" t="n"/>
      <c r="D99" s="5">
        <f>IF($A99="","",_xlfn.MAXIFS(Abgänge[Datum],Abgänge[Artikel],$A99))</f>
        <v/>
      </c>
      <c r="E99" s="3">
        <f>IF($A99="","",IF(D99=0,"nie",TODAY()-D99))</f>
        <v/>
      </c>
      <c r="F99" s="4">
        <f>IF($A99="","",B99*C99)</f>
        <v/>
      </c>
      <c r="G99" s="3">
        <f>IF($A99="","",OR(E99="nie",N(E99)&gt;=$M$2))</f>
        <v/>
      </c>
      <c r="H99" s="3" t="n"/>
      <c r="I99" s="6" t="n"/>
      <c r="J99" s="3" t="n"/>
    </row>
    <row r="100">
      <c r="A100" s="3" t="n"/>
      <c r="B100" s="3" t="n"/>
      <c r="C100" s="4" t="n"/>
      <c r="D100" s="5">
        <f>IF($A100="","",_xlfn.MAXIFS(Abgänge[Datum],Abgänge[Artikel],$A100))</f>
        <v/>
      </c>
      <c r="E100" s="3">
        <f>IF($A100="","",IF(D100=0,"nie",TODAY()-D100))</f>
        <v/>
      </c>
      <c r="F100" s="4">
        <f>IF($A100="","",B100*C100)</f>
        <v/>
      </c>
      <c r="G100" s="3">
        <f>IF($A100="","",OR(E100="nie",N(E100)&gt;=$M$2))</f>
        <v/>
      </c>
      <c r="H100" s="3" t="n"/>
      <c r="I100" s="6" t="n"/>
      <c r="J100" s="3" t="n"/>
    </row>
    <row r="101">
      <c r="A101" s="3" t="n"/>
      <c r="B101" s="3" t="n"/>
      <c r="C101" s="4" t="n"/>
      <c r="D101" s="5">
        <f>IF($A101="","",_xlfn.MAXIFS(Abgänge[Datum],Abgänge[Artikel],$A101))</f>
        <v/>
      </c>
      <c r="E101" s="3">
        <f>IF($A101="","",IF(D101=0,"nie",TODAY()-D101))</f>
        <v/>
      </c>
      <c r="F101" s="4">
        <f>IF($A101="","",B101*C101)</f>
        <v/>
      </c>
      <c r="G101" s="3">
        <f>IF($A101="","",OR(E101="nie",N(E101)&gt;=$M$2))</f>
        <v/>
      </c>
      <c r="H101" s="3" t="n"/>
      <c r="I101" s="6" t="n"/>
      <c r="J101" s="3" t="n"/>
    </row>
    <row r="102">
      <c r="A102" s="3" t="n"/>
      <c r="B102" s="3" t="n"/>
      <c r="C102" s="4" t="n"/>
      <c r="D102" s="5">
        <f>IF($A102="","",_xlfn.MAXIFS(Abgänge[Datum],Abgänge[Artikel],$A102))</f>
        <v/>
      </c>
      <c r="E102" s="3">
        <f>IF($A102="","",IF(D102=0,"nie",TODAY()-D102))</f>
        <v/>
      </c>
      <c r="F102" s="4">
        <f>IF($A102="","",B102*C102)</f>
        <v/>
      </c>
      <c r="G102" s="3">
        <f>IF($A102="","",OR(E102="nie",N(E102)&gt;=$M$2))</f>
        <v/>
      </c>
      <c r="H102" s="3" t="n"/>
      <c r="I102" s="6" t="n"/>
      <c r="J102" s="3" t="n"/>
    </row>
    <row r="103">
      <c r="A103" s="3" t="n"/>
      <c r="B103" s="3" t="n"/>
      <c r="C103" s="4" t="n"/>
      <c r="D103" s="5">
        <f>IF($A103="","",_xlfn.MAXIFS(Abgänge[Datum],Abgänge[Artikel],$A103))</f>
        <v/>
      </c>
      <c r="E103" s="3">
        <f>IF($A103="","",IF(D103=0,"nie",TODAY()-D103))</f>
        <v/>
      </c>
      <c r="F103" s="4">
        <f>IF($A103="","",B103*C103)</f>
        <v/>
      </c>
      <c r="G103" s="3">
        <f>IF($A103="","",OR(E103="nie",N(E103)&gt;=$M$2))</f>
        <v/>
      </c>
      <c r="H103" s="3" t="n"/>
      <c r="I103" s="6" t="n"/>
      <c r="J103" s="3" t="n"/>
    </row>
    <row r="104">
      <c r="A104" s="3" t="n"/>
      <c r="B104" s="3" t="n"/>
      <c r="C104" s="4" t="n"/>
      <c r="D104" s="5">
        <f>IF($A104="","",_xlfn.MAXIFS(Abgänge[Datum],Abgänge[Artikel],$A104))</f>
        <v/>
      </c>
      <c r="E104" s="3">
        <f>IF($A104="","",IF(D104=0,"nie",TODAY()-D104))</f>
        <v/>
      </c>
      <c r="F104" s="4">
        <f>IF($A104="","",B104*C104)</f>
        <v/>
      </c>
      <c r="G104" s="3">
        <f>IF($A104="","",OR(E104="nie",N(E104)&gt;=$M$2))</f>
        <v/>
      </c>
      <c r="H104" s="3" t="n"/>
      <c r="I104" s="6" t="n"/>
      <c r="J104" s="3" t="n"/>
    </row>
    <row r="105">
      <c r="A105" s="3" t="n"/>
      <c r="B105" s="3" t="n"/>
      <c r="C105" s="4" t="n"/>
      <c r="D105" s="5">
        <f>IF($A105="","",_xlfn.MAXIFS(Abgänge[Datum],Abgänge[Artikel],$A105))</f>
        <v/>
      </c>
      <c r="E105" s="3">
        <f>IF($A105="","",IF(D105=0,"nie",TODAY()-D105))</f>
        <v/>
      </c>
      <c r="F105" s="4">
        <f>IF($A105="","",B105*C105)</f>
        <v/>
      </c>
      <c r="G105" s="3">
        <f>IF($A105="","",OR(E105="nie",N(E105)&gt;=$M$2))</f>
        <v/>
      </c>
      <c r="H105" s="3" t="n"/>
      <c r="I105" s="6" t="n"/>
      <c r="J105" s="3" t="n"/>
    </row>
    <row r="106">
      <c r="A106" s="3" t="n"/>
      <c r="B106" s="3" t="n"/>
      <c r="C106" s="4" t="n"/>
      <c r="D106" s="5">
        <f>IF($A106="","",_xlfn.MAXIFS(Abgänge[Datum],Abgänge[Artikel],$A106))</f>
        <v/>
      </c>
      <c r="E106" s="3">
        <f>IF($A106="","",IF(D106=0,"nie",TODAY()-D106))</f>
        <v/>
      </c>
      <c r="F106" s="4">
        <f>IF($A106="","",B106*C106)</f>
        <v/>
      </c>
      <c r="G106" s="3">
        <f>IF($A106="","",OR(E106="nie",N(E106)&gt;=$M$2))</f>
        <v/>
      </c>
      <c r="H106" s="3" t="n"/>
      <c r="I106" s="6" t="n"/>
      <c r="J106" s="3" t="n"/>
    </row>
    <row r="107">
      <c r="A107" s="3" t="n"/>
      <c r="B107" s="3" t="n"/>
      <c r="C107" s="4" t="n"/>
      <c r="D107" s="5">
        <f>IF($A107="","",_xlfn.MAXIFS(Abgänge[Datum],Abgänge[Artikel],$A107))</f>
        <v/>
      </c>
      <c r="E107" s="3">
        <f>IF($A107="","",IF(D107=0,"nie",TODAY()-D107))</f>
        <v/>
      </c>
      <c r="F107" s="4">
        <f>IF($A107="","",B107*C107)</f>
        <v/>
      </c>
      <c r="G107" s="3">
        <f>IF($A107="","",OR(E107="nie",N(E107)&gt;=$M$2))</f>
        <v/>
      </c>
      <c r="H107" s="3" t="n"/>
      <c r="I107" s="6" t="n"/>
      <c r="J107" s="3" t="n"/>
    </row>
    <row r="108">
      <c r="A108" s="3" t="n"/>
      <c r="B108" s="3" t="n"/>
      <c r="C108" s="4" t="n"/>
      <c r="D108" s="5">
        <f>IF($A108="","",_xlfn.MAXIFS(Abgänge[Datum],Abgänge[Artikel],$A108))</f>
        <v/>
      </c>
      <c r="E108" s="3">
        <f>IF($A108="","",IF(D108=0,"nie",TODAY()-D108))</f>
        <v/>
      </c>
      <c r="F108" s="4">
        <f>IF($A108="","",B108*C108)</f>
        <v/>
      </c>
      <c r="G108" s="3">
        <f>IF($A108="","",OR(E108="nie",N(E108)&gt;=$M$2))</f>
        <v/>
      </c>
      <c r="H108" s="3" t="n"/>
      <c r="I108" s="6" t="n"/>
      <c r="J108" s="3" t="n"/>
    </row>
    <row r="109">
      <c r="A109" s="3" t="n"/>
      <c r="B109" s="3" t="n"/>
      <c r="C109" s="4" t="n"/>
      <c r="D109" s="5">
        <f>IF($A109="","",_xlfn.MAXIFS(Abgänge[Datum],Abgänge[Artikel],$A109))</f>
        <v/>
      </c>
      <c r="E109" s="3">
        <f>IF($A109="","",IF(D109=0,"nie",TODAY()-D109))</f>
        <v/>
      </c>
      <c r="F109" s="4">
        <f>IF($A109="","",B109*C109)</f>
        <v/>
      </c>
      <c r="G109" s="3">
        <f>IF($A109="","",OR(E109="nie",N(E109)&gt;=$M$2))</f>
        <v/>
      </c>
      <c r="H109" s="3" t="n"/>
      <c r="I109" s="6" t="n"/>
      <c r="J109" s="3" t="n"/>
    </row>
    <row r="110">
      <c r="A110" s="3" t="n"/>
      <c r="B110" s="3" t="n"/>
      <c r="C110" s="4" t="n"/>
      <c r="D110" s="5">
        <f>IF($A110="","",_xlfn.MAXIFS(Abgänge[Datum],Abgänge[Artikel],$A110))</f>
        <v/>
      </c>
      <c r="E110" s="3">
        <f>IF($A110="","",IF(D110=0,"nie",TODAY()-D110))</f>
        <v/>
      </c>
      <c r="F110" s="4">
        <f>IF($A110="","",B110*C110)</f>
        <v/>
      </c>
      <c r="G110" s="3">
        <f>IF($A110="","",OR(E110="nie",N(E110)&gt;=$M$2))</f>
        <v/>
      </c>
      <c r="H110" s="3" t="n"/>
      <c r="I110" s="6" t="n"/>
      <c r="J110" s="3" t="n"/>
    </row>
    <row r="111">
      <c r="A111" s="3" t="n"/>
      <c r="B111" s="3" t="n"/>
      <c r="C111" s="4" t="n"/>
      <c r="D111" s="5">
        <f>IF($A111="","",_xlfn.MAXIFS(Abgänge[Datum],Abgänge[Artikel],$A111))</f>
        <v/>
      </c>
      <c r="E111" s="3">
        <f>IF($A111="","",IF(D111=0,"nie",TODAY()-D111))</f>
        <v/>
      </c>
      <c r="F111" s="4">
        <f>IF($A111="","",B111*C111)</f>
        <v/>
      </c>
      <c r="G111" s="3">
        <f>IF($A111="","",OR(E111="nie",N(E111)&gt;=$M$2))</f>
        <v/>
      </c>
      <c r="H111" s="3" t="n"/>
      <c r="I111" s="6" t="n"/>
      <c r="J111" s="3" t="n"/>
    </row>
    <row r="112">
      <c r="A112" s="3" t="n"/>
      <c r="B112" s="3" t="n"/>
      <c r="C112" s="4" t="n"/>
      <c r="D112" s="5">
        <f>IF($A112="","",_xlfn.MAXIFS(Abgänge[Datum],Abgänge[Artikel],$A112))</f>
        <v/>
      </c>
      <c r="E112" s="3">
        <f>IF($A112="","",IF(D112=0,"nie",TODAY()-D112))</f>
        <v/>
      </c>
      <c r="F112" s="4">
        <f>IF($A112="","",B112*C112)</f>
        <v/>
      </c>
      <c r="G112" s="3">
        <f>IF($A112="","",OR(E112="nie",N(E112)&gt;=$M$2))</f>
        <v/>
      </c>
      <c r="H112" s="3" t="n"/>
      <c r="I112" s="6" t="n"/>
      <c r="J112" s="3" t="n"/>
    </row>
    <row r="113">
      <c r="A113" s="3" t="n"/>
      <c r="B113" s="3" t="n"/>
      <c r="C113" s="4" t="n"/>
      <c r="D113" s="5">
        <f>IF($A113="","",_xlfn.MAXIFS(Abgänge[Datum],Abgänge[Artikel],$A113))</f>
        <v/>
      </c>
      <c r="E113" s="3">
        <f>IF($A113="","",IF(D113=0,"nie",TODAY()-D113))</f>
        <v/>
      </c>
      <c r="F113" s="4">
        <f>IF($A113="","",B113*C113)</f>
        <v/>
      </c>
      <c r="G113" s="3">
        <f>IF($A113="","",OR(E113="nie",N(E113)&gt;=$M$2))</f>
        <v/>
      </c>
      <c r="H113" s="3" t="n"/>
      <c r="I113" s="6" t="n"/>
      <c r="J113" s="3" t="n"/>
    </row>
    <row r="114">
      <c r="A114" s="3" t="n"/>
      <c r="B114" s="3" t="n"/>
      <c r="C114" s="4" t="n"/>
      <c r="D114" s="5">
        <f>IF($A114="","",_xlfn.MAXIFS(Abgänge[Datum],Abgänge[Artikel],$A114))</f>
        <v/>
      </c>
      <c r="E114" s="3">
        <f>IF($A114="","",IF(D114=0,"nie",TODAY()-D114))</f>
        <v/>
      </c>
      <c r="F114" s="4">
        <f>IF($A114="","",B114*C114)</f>
        <v/>
      </c>
      <c r="G114" s="3">
        <f>IF($A114="","",OR(E114="nie",N(E114)&gt;=$M$2))</f>
        <v/>
      </c>
      <c r="H114" s="3" t="n"/>
      <c r="I114" s="6" t="n"/>
      <c r="J114" s="3" t="n"/>
    </row>
    <row r="115">
      <c r="A115" s="3" t="n"/>
      <c r="B115" s="3" t="n"/>
      <c r="C115" s="4" t="n"/>
      <c r="D115" s="5">
        <f>IF($A115="","",_xlfn.MAXIFS(Abgänge[Datum],Abgänge[Artikel],$A115))</f>
        <v/>
      </c>
      <c r="E115" s="3">
        <f>IF($A115="","",IF(D115=0,"nie",TODAY()-D115))</f>
        <v/>
      </c>
      <c r="F115" s="4">
        <f>IF($A115="","",B115*C115)</f>
        <v/>
      </c>
      <c r="G115" s="3">
        <f>IF($A115="","",OR(E115="nie",N(E115)&gt;=$M$2))</f>
        <v/>
      </c>
      <c r="H115" s="3" t="n"/>
      <c r="I115" s="6" t="n"/>
      <c r="J115" s="3" t="n"/>
    </row>
    <row r="116">
      <c r="A116" s="3" t="n"/>
      <c r="B116" s="3" t="n"/>
      <c r="C116" s="4" t="n"/>
      <c r="D116" s="5">
        <f>IF($A116="","",_xlfn.MAXIFS(Abgänge[Datum],Abgänge[Artikel],$A116))</f>
        <v/>
      </c>
      <c r="E116" s="3">
        <f>IF($A116="","",IF(D116=0,"nie",TODAY()-D116))</f>
        <v/>
      </c>
      <c r="F116" s="4">
        <f>IF($A116="","",B116*C116)</f>
        <v/>
      </c>
      <c r="G116" s="3">
        <f>IF($A116="","",OR(E116="nie",N(E116)&gt;=$M$2))</f>
        <v/>
      </c>
      <c r="H116" s="3" t="n"/>
      <c r="I116" s="6" t="n"/>
      <c r="J116" s="3" t="n"/>
    </row>
    <row r="117">
      <c r="A117" s="3" t="n"/>
      <c r="B117" s="3" t="n"/>
      <c r="C117" s="4" t="n"/>
      <c r="D117" s="5">
        <f>IF($A117="","",_xlfn.MAXIFS(Abgänge[Datum],Abgänge[Artikel],$A117))</f>
        <v/>
      </c>
      <c r="E117" s="3">
        <f>IF($A117="","",IF(D117=0,"nie",TODAY()-D117))</f>
        <v/>
      </c>
      <c r="F117" s="4">
        <f>IF($A117="","",B117*C117)</f>
        <v/>
      </c>
      <c r="G117" s="3">
        <f>IF($A117="","",OR(E117="nie",N(E117)&gt;=$M$2))</f>
        <v/>
      </c>
      <c r="H117" s="3" t="n"/>
      <c r="I117" s="6" t="n"/>
      <c r="J117" s="3" t="n"/>
    </row>
    <row r="118">
      <c r="A118" s="3" t="n"/>
      <c r="B118" s="3" t="n"/>
      <c r="C118" s="4" t="n"/>
      <c r="D118" s="5">
        <f>IF($A118="","",_xlfn.MAXIFS(Abgänge[Datum],Abgänge[Artikel],$A118))</f>
        <v/>
      </c>
      <c r="E118" s="3">
        <f>IF($A118="","",IF(D118=0,"nie",TODAY()-D118))</f>
        <v/>
      </c>
      <c r="F118" s="4">
        <f>IF($A118="","",B118*C118)</f>
        <v/>
      </c>
      <c r="G118" s="3">
        <f>IF($A118="","",OR(E118="nie",N(E118)&gt;=$M$2))</f>
        <v/>
      </c>
      <c r="H118" s="3" t="n"/>
      <c r="I118" s="6" t="n"/>
      <c r="J118" s="3" t="n"/>
    </row>
    <row r="119">
      <c r="A119" s="3" t="n"/>
      <c r="B119" s="3" t="n"/>
      <c r="C119" s="4" t="n"/>
      <c r="D119" s="5">
        <f>IF($A119="","",_xlfn.MAXIFS(Abgänge[Datum],Abgänge[Artikel],$A119))</f>
        <v/>
      </c>
      <c r="E119" s="3">
        <f>IF($A119="","",IF(D119=0,"nie",TODAY()-D119))</f>
        <v/>
      </c>
      <c r="F119" s="4">
        <f>IF($A119="","",B119*C119)</f>
        <v/>
      </c>
      <c r="G119" s="3">
        <f>IF($A119="","",OR(E119="nie",N(E119)&gt;=$M$2))</f>
        <v/>
      </c>
      <c r="H119" s="3" t="n"/>
      <c r="I119" s="6" t="n"/>
      <c r="J119" s="3" t="n"/>
    </row>
    <row r="120">
      <c r="A120" s="3" t="n"/>
      <c r="B120" s="3" t="n"/>
      <c r="C120" s="4" t="n"/>
      <c r="D120" s="5">
        <f>IF($A120="","",_xlfn.MAXIFS(Abgänge[Datum],Abgänge[Artikel],$A120))</f>
        <v/>
      </c>
      <c r="E120" s="3">
        <f>IF($A120="","",IF(D120=0,"nie",TODAY()-D120))</f>
        <v/>
      </c>
      <c r="F120" s="4">
        <f>IF($A120="","",B120*C120)</f>
        <v/>
      </c>
      <c r="G120" s="3">
        <f>IF($A120="","",OR(E120="nie",N(E120)&gt;=$M$2))</f>
        <v/>
      </c>
      <c r="H120" s="3" t="n"/>
      <c r="I120" s="6" t="n"/>
      <c r="J120" s="3" t="n"/>
    </row>
    <row r="121">
      <c r="A121" s="3" t="n"/>
      <c r="B121" s="3" t="n"/>
      <c r="C121" s="4" t="n"/>
      <c r="D121" s="5">
        <f>IF($A121="","",_xlfn.MAXIFS(Abgänge[Datum],Abgänge[Artikel],$A121))</f>
        <v/>
      </c>
      <c r="E121" s="3">
        <f>IF($A121="","",IF(D121=0,"nie",TODAY()-D121))</f>
        <v/>
      </c>
      <c r="F121" s="4">
        <f>IF($A121="","",B121*C121)</f>
        <v/>
      </c>
      <c r="G121" s="3">
        <f>IF($A121="","",OR(E121="nie",N(E121)&gt;=$M$2))</f>
        <v/>
      </c>
      <c r="H121" s="3" t="n"/>
      <c r="I121" s="6" t="n"/>
      <c r="J121" s="3" t="n"/>
    </row>
    <row r="122">
      <c r="A122" s="3" t="n"/>
      <c r="B122" s="3" t="n"/>
      <c r="C122" s="4" t="n"/>
      <c r="D122" s="5">
        <f>IF($A122="","",_xlfn.MAXIFS(Abgänge[Datum],Abgänge[Artikel],$A122))</f>
        <v/>
      </c>
      <c r="E122" s="3">
        <f>IF($A122="","",IF(D122=0,"nie",TODAY()-D122))</f>
        <v/>
      </c>
      <c r="F122" s="4">
        <f>IF($A122="","",B122*C122)</f>
        <v/>
      </c>
      <c r="G122" s="3">
        <f>IF($A122="","",OR(E122="nie",N(E122)&gt;=$M$2))</f>
        <v/>
      </c>
      <c r="H122" s="3" t="n"/>
      <c r="I122" s="6" t="n"/>
      <c r="J122" s="3" t="n"/>
    </row>
    <row r="123">
      <c r="A123" s="3" t="n"/>
      <c r="B123" s="3" t="n"/>
      <c r="C123" s="4" t="n"/>
      <c r="D123" s="5">
        <f>IF($A123="","",_xlfn.MAXIFS(Abgänge[Datum],Abgänge[Artikel],$A123))</f>
        <v/>
      </c>
      <c r="E123" s="3">
        <f>IF($A123="","",IF(D123=0,"nie",TODAY()-D123))</f>
        <v/>
      </c>
      <c r="F123" s="4">
        <f>IF($A123="","",B123*C123)</f>
        <v/>
      </c>
      <c r="G123" s="3">
        <f>IF($A123="","",OR(E123="nie",N(E123)&gt;=$M$2))</f>
        <v/>
      </c>
      <c r="H123" s="3" t="n"/>
      <c r="I123" s="6" t="n"/>
      <c r="J123" s="3" t="n"/>
    </row>
    <row r="124">
      <c r="A124" s="3" t="n"/>
      <c r="B124" s="3" t="n"/>
      <c r="C124" s="4" t="n"/>
      <c r="D124" s="5">
        <f>IF($A124="","",_xlfn.MAXIFS(Abgänge[Datum],Abgänge[Artikel],$A124))</f>
        <v/>
      </c>
      <c r="E124" s="3">
        <f>IF($A124="","",IF(D124=0,"nie",TODAY()-D124))</f>
        <v/>
      </c>
      <c r="F124" s="4">
        <f>IF($A124="","",B124*C124)</f>
        <v/>
      </c>
      <c r="G124" s="3">
        <f>IF($A124="","",OR(E124="nie",N(E124)&gt;=$M$2))</f>
        <v/>
      </c>
      <c r="H124" s="3" t="n"/>
      <c r="I124" s="6" t="n"/>
      <c r="J124" s="3" t="n"/>
    </row>
    <row r="125">
      <c r="A125" s="3" t="n"/>
      <c r="B125" s="3" t="n"/>
      <c r="C125" s="4" t="n"/>
      <c r="D125" s="5">
        <f>IF($A125="","",_xlfn.MAXIFS(Abgänge[Datum],Abgänge[Artikel],$A125))</f>
        <v/>
      </c>
      <c r="E125" s="3">
        <f>IF($A125="","",IF(D125=0,"nie",TODAY()-D125))</f>
        <v/>
      </c>
      <c r="F125" s="4">
        <f>IF($A125="","",B125*C125)</f>
        <v/>
      </c>
      <c r="G125" s="3">
        <f>IF($A125="","",OR(E125="nie",N(E125)&gt;=$M$2))</f>
        <v/>
      </c>
      <c r="H125" s="3" t="n"/>
      <c r="I125" s="6" t="n"/>
      <c r="J125" s="3" t="n"/>
    </row>
    <row r="126">
      <c r="A126" s="3" t="n"/>
      <c r="B126" s="3" t="n"/>
      <c r="C126" s="4" t="n"/>
      <c r="D126" s="5">
        <f>IF($A126="","",_xlfn.MAXIFS(Abgänge[Datum],Abgänge[Artikel],$A126))</f>
        <v/>
      </c>
      <c r="E126" s="3">
        <f>IF($A126="","",IF(D126=0,"nie",TODAY()-D126))</f>
        <v/>
      </c>
      <c r="F126" s="4">
        <f>IF($A126="","",B126*C126)</f>
        <v/>
      </c>
      <c r="G126" s="3">
        <f>IF($A126="","",OR(E126="nie",N(E126)&gt;=$M$2))</f>
        <v/>
      </c>
      <c r="H126" s="3" t="n"/>
      <c r="I126" s="6" t="n"/>
      <c r="J126" s="3" t="n"/>
    </row>
    <row r="127">
      <c r="A127" s="3" t="n"/>
      <c r="B127" s="3" t="n"/>
      <c r="C127" s="4" t="n"/>
      <c r="D127" s="5">
        <f>IF($A127="","",_xlfn.MAXIFS(Abgänge[Datum],Abgänge[Artikel],$A127))</f>
        <v/>
      </c>
      <c r="E127" s="3">
        <f>IF($A127="","",IF(D127=0,"nie",TODAY()-D127))</f>
        <v/>
      </c>
      <c r="F127" s="4">
        <f>IF($A127="","",B127*C127)</f>
        <v/>
      </c>
      <c r="G127" s="3">
        <f>IF($A127="","",OR(E127="nie",N(E127)&gt;=$M$2))</f>
        <v/>
      </c>
      <c r="H127" s="3" t="n"/>
      <c r="I127" s="6" t="n"/>
      <c r="J127" s="3" t="n"/>
    </row>
    <row r="128">
      <c r="A128" s="3" t="n"/>
      <c r="B128" s="3" t="n"/>
      <c r="C128" s="4" t="n"/>
      <c r="D128" s="5">
        <f>IF($A128="","",_xlfn.MAXIFS(Abgänge[Datum],Abgänge[Artikel],$A128))</f>
        <v/>
      </c>
      <c r="E128" s="3">
        <f>IF($A128="","",IF(D128=0,"nie",TODAY()-D128))</f>
        <v/>
      </c>
      <c r="F128" s="4">
        <f>IF($A128="","",B128*C128)</f>
        <v/>
      </c>
      <c r="G128" s="3">
        <f>IF($A128="","",OR(E128="nie",N(E128)&gt;=$M$2))</f>
        <v/>
      </c>
      <c r="H128" s="3" t="n"/>
      <c r="I128" s="6" t="n"/>
      <c r="J128" s="3" t="n"/>
    </row>
    <row r="129">
      <c r="A129" s="3" t="n"/>
      <c r="B129" s="3" t="n"/>
      <c r="C129" s="4" t="n"/>
      <c r="D129" s="5">
        <f>IF($A129="","",_xlfn.MAXIFS(Abgänge[Datum],Abgänge[Artikel],$A129))</f>
        <v/>
      </c>
      <c r="E129" s="3">
        <f>IF($A129="","",IF(D129=0,"nie",TODAY()-D129))</f>
        <v/>
      </c>
      <c r="F129" s="4">
        <f>IF($A129="","",B129*C129)</f>
        <v/>
      </c>
      <c r="G129" s="3">
        <f>IF($A129="","",OR(E129="nie",N(E129)&gt;=$M$2))</f>
        <v/>
      </c>
      <c r="H129" s="3" t="n"/>
      <c r="I129" s="6" t="n"/>
      <c r="J129" s="3" t="n"/>
    </row>
    <row r="130">
      <c r="A130" s="3" t="n"/>
      <c r="B130" s="3" t="n"/>
      <c r="C130" s="4" t="n"/>
      <c r="D130" s="5">
        <f>IF($A130="","",_xlfn.MAXIFS(Abgänge[Datum],Abgänge[Artikel],$A130))</f>
        <v/>
      </c>
      <c r="E130" s="3">
        <f>IF($A130="","",IF(D130=0,"nie",TODAY()-D130))</f>
        <v/>
      </c>
      <c r="F130" s="4">
        <f>IF($A130="","",B130*C130)</f>
        <v/>
      </c>
      <c r="G130" s="3">
        <f>IF($A130="","",OR(E130="nie",N(E130)&gt;=$M$2))</f>
        <v/>
      </c>
      <c r="H130" s="3" t="n"/>
      <c r="I130" s="6" t="n"/>
      <c r="J130" s="3" t="n"/>
    </row>
    <row r="131">
      <c r="A131" s="3" t="n"/>
      <c r="B131" s="3" t="n"/>
      <c r="C131" s="4" t="n"/>
      <c r="D131" s="5">
        <f>IF($A131="","",_xlfn.MAXIFS(Abgänge[Datum],Abgänge[Artikel],$A131))</f>
        <v/>
      </c>
      <c r="E131" s="3">
        <f>IF($A131="","",IF(D131=0,"nie",TODAY()-D131))</f>
        <v/>
      </c>
      <c r="F131" s="4">
        <f>IF($A131="","",B131*C131)</f>
        <v/>
      </c>
      <c r="G131" s="3">
        <f>IF($A131="","",OR(E131="nie",N(E131)&gt;=$M$2))</f>
        <v/>
      </c>
      <c r="H131" s="3" t="n"/>
      <c r="I131" s="6" t="n"/>
      <c r="J131" s="3" t="n"/>
    </row>
    <row r="132">
      <c r="A132" s="3" t="n"/>
      <c r="B132" s="3" t="n"/>
      <c r="C132" s="4" t="n"/>
      <c r="D132" s="5">
        <f>IF($A132="","",_xlfn.MAXIFS(Abgänge[Datum],Abgänge[Artikel],$A132))</f>
        <v/>
      </c>
      <c r="E132" s="3">
        <f>IF($A132="","",IF(D132=0,"nie",TODAY()-D132))</f>
        <v/>
      </c>
      <c r="F132" s="4">
        <f>IF($A132="","",B132*C132)</f>
        <v/>
      </c>
      <c r="G132" s="3">
        <f>IF($A132="","",OR(E132="nie",N(E132)&gt;=$M$2))</f>
        <v/>
      </c>
      <c r="H132" s="3" t="n"/>
      <c r="I132" s="6" t="n"/>
      <c r="J132" s="3" t="n"/>
    </row>
    <row r="133">
      <c r="A133" s="3" t="n"/>
      <c r="B133" s="3" t="n"/>
      <c r="C133" s="4" t="n"/>
      <c r="D133" s="5">
        <f>IF($A133="","",_xlfn.MAXIFS(Abgänge[Datum],Abgänge[Artikel],$A133))</f>
        <v/>
      </c>
      <c r="E133" s="3">
        <f>IF($A133="","",IF(D133=0,"nie",TODAY()-D133))</f>
        <v/>
      </c>
      <c r="F133" s="4">
        <f>IF($A133="","",B133*C133)</f>
        <v/>
      </c>
      <c r="G133" s="3">
        <f>IF($A133="","",OR(E133="nie",N(E133)&gt;=$M$2))</f>
        <v/>
      </c>
      <c r="H133" s="3" t="n"/>
      <c r="I133" s="6" t="n"/>
      <c r="J133" s="3" t="n"/>
    </row>
    <row r="134">
      <c r="A134" s="3" t="n"/>
      <c r="B134" s="3" t="n"/>
      <c r="C134" s="4" t="n"/>
      <c r="D134" s="5">
        <f>IF($A134="","",_xlfn.MAXIFS(Abgänge[Datum],Abgänge[Artikel],$A134))</f>
        <v/>
      </c>
      <c r="E134" s="3">
        <f>IF($A134="","",IF(D134=0,"nie",TODAY()-D134))</f>
        <v/>
      </c>
      <c r="F134" s="4">
        <f>IF($A134="","",B134*C134)</f>
        <v/>
      </c>
      <c r="G134" s="3">
        <f>IF($A134="","",OR(E134="nie",N(E134)&gt;=$M$2))</f>
        <v/>
      </c>
      <c r="H134" s="3" t="n"/>
      <c r="I134" s="6" t="n"/>
      <c r="J134" s="3" t="n"/>
    </row>
    <row r="135">
      <c r="A135" s="3" t="n"/>
      <c r="B135" s="3" t="n"/>
      <c r="C135" s="4" t="n"/>
      <c r="D135" s="5">
        <f>IF($A135="","",_xlfn.MAXIFS(Abgänge[Datum],Abgänge[Artikel],$A135))</f>
        <v/>
      </c>
      <c r="E135" s="3">
        <f>IF($A135="","",IF(D135=0,"nie",TODAY()-D135))</f>
        <v/>
      </c>
      <c r="F135" s="4">
        <f>IF($A135="","",B135*C135)</f>
        <v/>
      </c>
      <c r="G135" s="3">
        <f>IF($A135="","",OR(E135="nie",N(E135)&gt;=$M$2))</f>
        <v/>
      </c>
      <c r="H135" s="3" t="n"/>
      <c r="I135" s="6" t="n"/>
      <c r="J135" s="3" t="n"/>
    </row>
    <row r="136">
      <c r="A136" s="3" t="n"/>
      <c r="B136" s="3" t="n"/>
      <c r="C136" s="4" t="n"/>
      <c r="D136" s="5">
        <f>IF($A136="","",_xlfn.MAXIFS(Abgänge[Datum],Abgänge[Artikel],$A136))</f>
        <v/>
      </c>
      <c r="E136" s="3">
        <f>IF($A136="","",IF(D136=0,"nie",TODAY()-D136))</f>
        <v/>
      </c>
      <c r="F136" s="4">
        <f>IF($A136="","",B136*C136)</f>
        <v/>
      </c>
      <c r="G136" s="3">
        <f>IF($A136="","",OR(E136="nie",N(E136)&gt;=$M$2))</f>
        <v/>
      </c>
      <c r="H136" s="3" t="n"/>
      <c r="I136" s="6" t="n"/>
      <c r="J136" s="3" t="n"/>
    </row>
    <row r="137">
      <c r="A137" s="3" t="n"/>
      <c r="B137" s="3" t="n"/>
      <c r="C137" s="4" t="n"/>
      <c r="D137" s="5">
        <f>IF($A137="","",_xlfn.MAXIFS(Abgänge[Datum],Abgänge[Artikel],$A137))</f>
        <v/>
      </c>
      <c r="E137" s="3">
        <f>IF($A137="","",IF(D137=0,"nie",TODAY()-D137))</f>
        <v/>
      </c>
      <c r="F137" s="4">
        <f>IF($A137="","",B137*C137)</f>
        <v/>
      </c>
      <c r="G137" s="3">
        <f>IF($A137="","",OR(E137="nie",N(E137)&gt;=$M$2))</f>
        <v/>
      </c>
      <c r="H137" s="3" t="n"/>
      <c r="I137" s="6" t="n"/>
      <c r="J137" s="3" t="n"/>
    </row>
    <row r="138">
      <c r="A138" s="3" t="n"/>
      <c r="B138" s="3" t="n"/>
      <c r="C138" s="4" t="n"/>
      <c r="D138" s="5">
        <f>IF($A138="","",_xlfn.MAXIFS(Abgänge[Datum],Abgänge[Artikel],$A138))</f>
        <v/>
      </c>
      <c r="E138" s="3">
        <f>IF($A138="","",IF(D138=0,"nie",TODAY()-D138))</f>
        <v/>
      </c>
      <c r="F138" s="4">
        <f>IF($A138="","",B138*C138)</f>
        <v/>
      </c>
      <c r="G138" s="3">
        <f>IF($A138="","",OR(E138="nie",N(E138)&gt;=$M$2))</f>
        <v/>
      </c>
      <c r="H138" s="3" t="n"/>
      <c r="I138" s="6" t="n"/>
      <c r="J138" s="3" t="n"/>
    </row>
    <row r="139">
      <c r="A139" s="3" t="n"/>
      <c r="B139" s="3" t="n"/>
      <c r="C139" s="4" t="n"/>
      <c r="D139" s="5">
        <f>IF($A139="","",_xlfn.MAXIFS(Abgänge[Datum],Abgänge[Artikel],$A139))</f>
        <v/>
      </c>
      <c r="E139" s="3">
        <f>IF($A139="","",IF(D139=0,"nie",TODAY()-D139))</f>
        <v/>
      </c>
      <c r="F139" s="4">
        <f>IF($A139="","",B139*C139)</f>
        <v/>
      </c>
      <c r="G139" s="3">
        <f>IF($A139="","",OR(E139="nie",N(E139)&gt;=$M$2))</f>
        <v/>
      </c>
      <c r="H139" s="3" t="n"/>
      <c r="I139" s="6" t="n"/>
      <c r="J139" s="3" t="n"/>
    </row>
    <row r="140">
      <c r="A140" s="3" t="n"/>
      <c r="B140" s="3" t="n"/>
      <c r="C140" s="4" t="n"/>
      <c r="D140" s="5">
        <f>IF($A140="","",_xlfn.MAXIFS(Abgänge[Datum],Abgänge[Artikel],$A140))</f>
        <v/>
      </c>
      <c r="E140" s="3">
        <f>IF($A140="","",IF(D140=0,"nie",TODAY()-D140))</f>
        <v/>
      </c>
      <c r="F140" s="4">
        <f>IF($A140="","",B140*C140)</f>
        <v/>
      </c>
      <c r="G140" s="3">
        <f>IF($A140="","",OR(E140="nie",N(E140)&gt;=$M$2))</f>
        <v/>
      </c>
      <c r="H140" s="3" t="n"/>
      <c r="I140" s="6" t="n"/>
      <c r="J140" s="3" t="n"/>
    </row>
    <row r="141">
      <c r="A141" s="3" t="n"/>
      <c r="B141" s="3" t="n"/>
      <c r="C141" s="4" t="n"/>
      <c r="D141" s="5">
        <f>IF($A141="","",_xlfn.MAXIFS(Abgänge[Datum],Abgänge[Artikel],$A141))</f>
        <v/>
      </c>
      <c r="E141" s="3">
        <f>IF($A141="","",IF(D141=0,"nie",TODAY()-D141))</f>
        <v/>
      </c>
      <c r="F141" s="4">
        <f>IF($A141="","",B141*C141)</f>
        <v/>
      </c>
      <c r="G141" s="3">
        <f>IF($A141="","",OR(E141="nie",N(E141)&gt;=$M$2))</f>
        <v/>
      </c>
      <c r="H141" s="3" t="n"/>
      <c r="I141" s="6" t="n"/>
      <c r="J141" s="3" t="n"/>
    </row>
    <row r="142">
      <c r="A142" s="3" t="n"/>
      <c r="B142" s="3" t="n"/>
      <c r="C142" s="4" t="n"/>
      <c r="D142" s="5">
        <f>IF($A142="","",_xlfn.MAXIFS(Abgänge[Datum],Abgänge[Artikel],$A142))</f>
        <v/>
      </c>
      <c r="E142" s="3">
        <f>IF($A142="","",IF(D142=0,"nie",TODAY()-D142))</f>
        <v/>
      </c>
      <c r="F142" s="4">
        <f>IF($A142="","",B142*C142)</f>
        <v/>
      </c>
      <c r="G142" s="3">
        <f>IF($A142="","",OR(E142="nie",N(E142)&gt;=$M$2))</f>
        <v/>
      </c>
      <c r="H142" s="3" t="n"/>
      <c r="I142" s="6" t="n"/>
      <c r="J142" s="3" t="n"/>
    </row>
    <row r="143">
      <c r="A143" s="3" t="n"/>
      <c r="B143" s="3" t="n"/>
      <c r="C143" s="4" t="n"/>
      <c r="D143" s="5">
        <f>IF($A143="","",_xlfn.MAXIFS(Abgänge[Datum],Abgänge[Artikel],$A143))</f>
        <v/>
      </c>
      <c r="E143" s="3">
        <f>IF($A143="","",IF(D143=0,"nie",TODAY()-D143))</f>
        <v/>
      </c>
      <c r="F143" s="4">
        <f>IF($A143="","",B143*C143)</f>
        <v/>
      </c>
      <c r="G143" s="3">
        <f>IF($A143="","",OR(E143="nie",N(E143)&gt;=$M$2))</f>
        <v/>
      </c>
      <c r="H143" s="3" t="n"/>
      <c r="I143" s="6" t="n"/>
      <c r="J143" s="3" t="n"/>
    </row>
    <row r="144">
      <c r="A144" s="3" t="n"/>
      <c r="B144" s="3" t="n"/>
      <c r="C144" s="4" t="n"/>
      <c r="D144" s="5">
        <f>IF($A144="","",_xlfn.MAXIFS(Abgänge[Datum],Abgänge[Artikel],$A144))</f>
        <v/>
      </c>
      <c r="E144" s="3">
        <f>IF($A144="","",IF(D144=0,"nie",TODAY()-D144))</f>
        <v/>
      </c>
      <c r="F144" s="4">
        <f>IF($A144="","",B144*C144)</f>
        <v/>
      </c>
      <c r="G144" s="3">
        <f>IF($A144="","",OR(E144="nie",N(E144)&gt;=$M$2))</f>
        <v/>
      </c>
      <c r="H144" s="3" t="n"/>
      <c r="I144" s="6" t="n"/>
      <c r="J144" s="3" t="n"/>
    </row>
    <row r="145">
      <c r="A145" s="3" t="n"/>
      <c r="B145" s="3" t="n"/>
      <c r="C145" s="4" t="n"/>
      <c r="D145" s="5">
        <f>IF($A145="","",_xlfn.MAXIFS(Abgänge[Datum],Abgänge[Artikel],$A145))</f>
        <v/>
      </c>
      <c r="E145" s="3">
        <f>IF($A145="","",IF(D145=0,"nie",TODAY()-D145))</f>
        <v/>
      </c>
      <c r="F145" s="4">
        <f>IF($A145="","",B145*C145)</f>
        <v/>
      </c>
      <c r="G145" s="3">
        <f>IF($A145="","",OR(E145="nie",N(E145)&gt;=$M$2))</f>
        <v/>
      </c>
      <c r="H145" s="3" t="n"/>
      <c r="I145" s="6" t="n"/>
      <c r="J145" s="3" t="n"/>
    </row>
    <row r="146">
      <c r="A146" s="3" t="n"/>
      <c r="B146" s="3" t="n"/>
      <c r="C146" s="4" t="n"/>
      <c r="D146" s="5">
        <f>IF($A146="","",_xlfn.MAXIFS(Abgänge[Datum],Abgänge[Artikel],$A146))</f>
        <v/>
      </c>
      <c r="E146" s="3">
        <f>IF($A146="","",IF(D146=0,"nie",TODAY()-D146))</f>
        <v/>
      </c>
      <c r="F146" s="4">
        <f>IF($A146="","",B146*C146)</f>
        <v/>
      </c>
      <c r="G146" s="3">
        <f>IF($A146="","",OR(E146="nie",N(E146)&gt;=$M$2))</f>
        <v/>
      </c>
      <c r="H146" s="3" t="n"/>
      <c r="I146" s="6" t="n"/>
      <c r="J146" s="3" t="n"/>
    </row>
    <row r="147">
      <c r="A147" s="3" t="n"/>
      <c r="B147" s="3" t="n"/>
      <c r="C147" s="4" t="n"/>
      <c r="D147" s="5">
        <f>IF($A147="","",_xlfn.MAXIFS(Abgänge[Datum],Abgänge[Artikel],$A147))</f>
        <v/>
      </c>
      <c r="E147" s="3">
        <f>IF($A147="","",IF(D147=0,"nie",TODAY()-D147))</f>
        <v/>
      </c>
      <c r="F147" s="4">
        <f>IF($A147="","",B147*C147)</f>
        <v/>
      </c>
      <c r="G147" s="3">
        <f>IF($A147="","",OR(E147="nie",N(E147)&gt;=$M$2))</f>
        <v/>
      </c>
      <c r="H147" s="3" t="n"/>
      <c r="I147" s="6" t="n"/>
      <c r="J147" s="3" t="n"/>
    </row>
    <row r="148">
      <c r="A148" s="3" t="n"/>
      <c r="B148" s="3" t="n"/>
      <c r="C148" s="4" t="n"/>
      <c r="D148" s="5">
        <f>IF($A148="","",_xlfn.MAXIFS(Abgänge[Datum],Abgänge[Artikel],$A148))</f>
        <v/>
      </c>
      <c r="E148" s="3">
        <f>IF($A148="","",IF(D148=0,"nie",TODAY()-D148))</f>
        <v/>
      </c>
      <c r="F148" s="4">
        <f>IF($A148="","",B148*C148)</f>
        <v/>
      </c>
      <c r="G148" s="3">
        <f>IF($A148="","",OR(E148="nie",N(E148)&gt;=$M$2))</f>
        <v/>
      </c>
      <c r="H148" s="3" t="n"/>
      <c r="I148" s="6" t="n"/>
      <c r="J148" s="3" t="n"/>
    </row>
    <row r="149">
      <c r="A149" s="3" t="n"/>
      <c r="B149" s="3" t="n"/>
      <c r="C149" s="4" t="n"/>
      <c r="D149" s="5">
        <f>IF($A149="","",_xlfn.MAXIFS(Abgänge[Datum],Abgänge[Artikel],$A149))</f>
        <v/>
      </c>
      <c r="E149" s="3">
        <f>IF($A149="","",IF(D149=0,"nie",TODAY()-D149))</f>
        <v/>
      </c>
      <c r="F149" s="4">
        <f>IF($A149="","",B149*C149)</f>
        <v/>
      </c>
      <c r="G149" s="3">
        <f>IF($A149="","",OR(E149="nie",N(E149)&gt;=$M$2))</f>
        <v/>
      </c>
      <c r="H149" s="3" t="n"/>
      <c r="I149" s="6" t="n"/>
      <c r="J149" s="3" t="n"/>
    </row>
    <row r="150">
      <c r="A150" s="3" t="n"/>
      <c r="B150" s="3" t="n"/>
      <c r="C150" s="4" t="n"/>
      <c r="D150" s="5">
        <f>IF($A150="","",_xlfn.MAXIFS(Abgänge[Datum],Abgänge[Artikel],$A150))</f>
        <v/>
      </c>
      <c r="E150" s="3">
        <f>IF($A150="","",IF(D150=0,"nie",TODAY()-D150))</f>
        <v/>
      </c>
      <c r="F150" s="4">
        <f>IF($A150="","",B150*C150)</f>
        <v/>
      </c>
      <c r="G150" s="3">
        <f>IF($A150="","",OR(E150="nie",N(E150)&gt;=$M$2))</f>
        <v/>
      </c>
      <c r="H150" s="3" t="n"/>
      <c r="I150" s="6" t="n"/>
      <c r="J150" s="3" t="n"/>
    </row>
    <row r="151">
      <c r="A151" s="3" t="n"/>
      <c r="B151" s="3" t="n"/>
      <c r="C151" s="4" t="n"/>
      <c r="D151" s="5">
        <f>IF($A151="","",_xlfn.MAXIFS(Abgänge[Datum],Abgänge[Artikel],$A151))</f>
        <v/>
      </c>
      <c r="E151" s="3">
        <f>IF($A151="","",IF(D151=0,"nie",TODAY()-D151))</f>
        <v/>
      </c>
      <c r="F151" s="4">
        <f>IF($A151="","",B151*C151)</f>
        <v/>
      </c>
      <c r="G151" s="3">
        <f>IF($A151="","",OR(E151="nie",N(E151)&gt;=$M$2))</f>
        <v/>
      </c>
      <c r="H151" s="3" t="n"/>
      <c r="I151" s="6" t="n"/>
      <c r="J151" s="3" t="n"/>
    </row>
    <row r="152">
      <c r="A152" s="3" t="n"/>
      <c r="B152" s="3" t="n"/>
      <c r="C152" s="4" t="n"/>
      <c r="D152" s="5">
        <f>IF($A152="","",_xlfn.MAXIFS(Abgänge[Datum],Abgänge[Artikel],$A152))</f>
        <v/>
      </c>
      <c r="E152" s="3">
        <f>IF($A152="","",IF(D152=0,"nie",TODAY()-D152))</f>
        <v/>
      </c>
      <c r="F152" s="4">
        <f>IF($A152="","",B152*C152)</f>
        <v/>
      </c>
      <c r="G152" s="3">
        <f>IF($A152="","",OR(E152="nie",N(E152)&gt;=$M$2))</f>
        <v/>
      </c>
      <c r="H152" s="3" t="n"/>
      <c r="I152" s="6" t="n"/>
      <c r="J152" s="3" t="n"/>
    </row>
    <row r="153">
      <c r="A153" s="3" t="n"/>
      <c r="B153" s="3" t="n"/>
      <c r="C153" s="4" t="n"/>
      <c r="D153" s="5">
        <f>IF($A153="","",_xlfn.MAXIFS(Abgänge[Datum],Abgänge[Artikel],$A153))</f>
        <v/>
      </c>
      <c r="E153" s="3">
        <f>IF($A153="","",IF(D153=0,"nie",TODAY()-D153))</f>
        <v/>
      </c>
      <c r="F153" s="4">
        <f>IF($A153="","",B153*C153)</f>
        <v/>
      </c>
      <c r="G153" s="3">
        <f>IF($A153="","",OR(E153="nie",N(E153)&gt;=$M$2))</f>
        <v/>
      </c>
      <c r="H153" s="3" t="n"/>
      <c r="I153" s="6" t="n"/>
      <c r="J153" s="3" t="n"/>
    </row>
    <row r="154">
      <c r="A154" s="3" t="n"/>
      <c r="B154" s="3" t="n"/>
      <c r="C154" s="4" t="n"/>
      <c r="D154" s="5">
        <f>IF($A154="","",_xlfn.MAXIFS(Abgänge[Datum],Abgänge[Artikel],$A154))</f>
        <v/>
      </c>
      <c r="E154" s="3">
        <f>IF($A154="","",IF(D154=0,"nie",TODAY()-D154))</f>
        <v/>
      </c>
      <c r="F154" s="4">
        <f>IF($A154="","",B154*C154)</f>
        <v/>
      </c>
      <c r="G154" s="3">
        <f>IF($A154="","",OR(E154="nie",N(E154)&gt;=$M$2))</f>
        <v/>
      </c>
      <c r="H154" s="3" t="n"/>
      <c r="I154" s="6" t="n"/>
      <c r="J154" s="3" t="n"/>
    </row>
    <row r="155">
      <c r="A155" s="3" t="n"/>
      <c r="B155" s="3" t="n"/>
      <c r="C155" s="4" t="n"/>
      <c r="D155" s="5">
        <f>IF($A155="","",_xlfn.MAXIFS(Abgänge[Datum],Abgänge[Artikel],$A155))</f>
        <v/>
      </c>
      <c r="E155" s="3">
        <f>IF($A155="","",IF(D155=0,"nie",TODAY()-D155))</f>
        <v/>
      </c>
      <c r="F155" s="4">
        <f>IF($A155="","",B155*C155)</f>
        <v/>
      </c>
      <c r="G155" s="3">
        <f>IF($A155="","",OR(E155="nie",N(E155)&gt;=$M$2))</f>
        <v/>
      </c>
      <c r="H155" s="3" t="n"/>
      <c r="I155" s="6" t="n"/>
      <c r="J155" s="3" t="n"/>
    </row>
    <row r="156">
      <c r="A156" s="3" t="n"/>
      <c r="B156" s="3" t="n"/>
      <c r="C156" s="4" t="n"/>
      <c r="D156" s="5">
        <f>IF($A156="","",_xlfn.MAXIFS(Abgänge[Datum],Abgänge[Artikel],$A156))</f>
        <v/>
      </c>
      <c r="E156" s="3">
        <f>IF($A156="","",IF(D156=0,"nie",TODAY()-D156))</f>
        <v/>
      </c>
      <c r="F156" s="4">
        <f>IF($A156="","",B156*C156)</f>
        <v/>
      </c>
      <c r="G156" s="3">
        <f>IF($A156="","",OR(E156="nie",N(E156)&gt;=$M$2))</f>
        <v/>
      </c>
      <c r="H156" s="3" t="n"/>
      <c r="I156" s="6" t="n"/>
      <c r="J156" s="3" t="n"/>
    </row>
    <row r="157">
      <c r="A157" s="3" t="n"/>
      <c r="B157" s="3" t="n"/>
      <c r="C157" s="4" t="n"/>
      <c r="D157" s="5">
        <f>IF($A157="","",_xlfn.MAXIFS(Abgänge[Datum],Abgänge[Artikel],$A157))</f>
        <v/>
      </c>
      <c r="E157" s="3">
        <f>IF($A157="","",IF(D157=0,"nie",TODAY()-D157))</f>
        <v/>
      </c>
      <c r="F157" s="4">
        <f>IF($A157="","",B157*C157)</f>
        <v/>
      </c>
      <c r="G157" s="3">
        <f>IF($A157="","",OR(E157="nie",N(E157)&gt;=$M$2))</f>
        <v/>
      </c>
      <c r="H157" s="3" t="n"/>
      <c r="I157" s="6" t="n"/>
      <c r="J157" s="3" t="n"/>
    </row>
    <row r="158">
      <c r="A158" s="3" t="n"/>
      <c r="B158" s="3" t="n"/>
      <c r="C158" s="4" t="n"/>
      <c r="D158" s="5">
        <f>IF($A158="","",_xlfn.MAXIFS(Abgänge[Datum],Abgänge[Artikel],$A158))</f>
        <v/>
      </c>
      <c r="E158" s="3">
        <f>IF($A158="","",IF(D158=0,"nie",TODAY()-D158))</f>
        <v/>
      </c>
      <c r="F158" s="4">
        <f>IF($A158="","",B158*C158)</f>
        <v/>
      </c>
      <c r="G158" s="3">
        <f>IF($A158="","",OR(E158="nie",N(E158)&gt;=$M$2))</f>
        <v/>
      </c>
      <c r="H158" s="3" t="n"/>
      <c r="I158" s="6" t="n"/>
      <c r="J158" s="3" t="n"/>
    </row>
    <row r="159">
      <c r="A159" s="3" t="n"/>
      <c r="B159" s="3" t="n"/>
      <c r="C159" s="4" t="n"/>
      <c r="D159" s="5">
        <f>IF($A159="","",_xlfn.MAXIFS(Abgänge[Datum],Abgänge[Artikel],$A159))</f>
        <v/>
      </c>
      <c r="E159" s="3">
        <f>IF($A159="","",IF(D159=0,"nie",TODAY()-D159))</f>
        <v/>
      </c>
      <c r="F159" s="4">
        <f>IF($A159="","",B159*C159)</f>
        <v/>
      </c>
      <c r="G159" s="3">
        <f>IF($A159="","",OR(E159="nie",N(E159)&gt;=$M$2))</f>
        <v/>
      </c>
      <c r="H159" s="3" t="n"/>
      <c r="I159" s="6" t="n"/>
      <c r="J159" s="3" t="n"/>
    </row>
    <row r="160">
      <c r="A160" s="3" t="n"/>
      <c r="B160" s="3" t="n"/>
      <c r="C160" s="4" t="n"/>
      <c r="D160" s="5">
        <f>IF($A160="","",_xlfn.MAXIFS(Abgänge[Datum],Abgänge[Artikel],$A160))</f>
        <v/>
      </c>
      <c r="E160" s="3">
        <f>IF($A160="","",IF(D160=0,"nie",TODAY()-D160))</f>
        <v/>
      </c>
      <c r="F160" s="4">
        <f>IF($A160="","",B160*C160)</f>
        <v/>
      </c>
      <c r="G160" s="3">
        <f>IF($A160="","",OR(E160="nie",N(E160)&gt;=$M$2))</f>
        <v/>
      </c>
      <c r="H160" s="3" t="n"/>
      <c r="I160" s="6" t="n"/>
      <c r="J160" s="3" t="n"/>
    </row>
    <row r="161">
      <c r="A161" s="3" t="n"/>
      <c r="B161" s="3" t="n"/>
      <c r="C161" s="4" t="n"/>
      <c r="D161" s="5">
        <f>IF($A161="","",_xlfn.MAXIFS(Abgänge[Datum],Abgänge[Artikel],$A161))</f>
        <v/>
      </c>
      <c r="E161" s="3">
        <f>IF($A161="","",IF(D161=0,"nie",TODAY()-D161))</f>
        <v/>
      </c>
      <c r="F161" s="4">
        <f>IF($A161="","",B161*C161)</f>
        <v/>
      </c>
      <c r="G161" s="3">
        <f>IF($A161="","",OR(E161="nie",N(E161)&gt;=$M$2))</f>
        <v/>
      </c>
      <c r="H161" s="3" t="n"/>
      <c r="I161" s="6" t="n"/>
      <c r="J161" s="3" t="n"/>
    </row>
    <row r="162">
      <c r="A162" s="3" t="n"/>
      <c r="B162" s="3" t="n"/>
      <c r="C162" s="4" t="n"/>
      <c r="D162" s="5">
        <f>IF($A162="","",_xlfn.MAXIFS(Abgänge[Datum],Abgänge[Artikel],$A162))</f>
        <v/>
      </c>
      <c r="E162" s="3">
        <f>IF($A162="","",IF(D162=0,"nie",TODAY()-D162))</f>
        <v/>
      </c>
      <c r="F162" s="4">
        <f>IF($A162="","",B162*C162)</f>
        <v/>
      </c>
      <c r="G162" s="3">
        <f>IF($A162="","",OR(E162="nie",N(E162)&gt;=$M$2))</f>
        <v/>
      </c>
      <c r="H162" s="3" t="n"/>
      <c r="I162" s="6" t="n"/>
      <c r="J162" s="3" t="n"/>
    </row>
    <row r="163">
      <c r="A163" s="3" t="n"/>
      <c r="B163" s="3" t="n"/>
      <c r="C163" s="4" t="n"/>
      <c r="D163" s="5">
        <f>IF($A163="","",_xlfn.MAXIFS(Abgänge[Datum],Abgänge[Artikel],$A163))</f>
        <v/>
      </c>
      <c r="E163" s="3">
        <f>IF($A163="","",IF(D163=0,"nie",TODAY()-D163))</f>
        <v/>
      </c>
      <c r="F163" s="4">
        <f>IF($A163="","",B163*C163)</f>
        <v/>
      </c>
      <c r="G163" s="3">
        <f>IF($A163="","",OR(E163="nie",N(E163)&gt;=$M$2))</f>
        <v/>
      </c>
      <c r="H163" s="3" t="n"/>
      <c r="I163" s="6" t="n"/>
      <c r="J163" s="3" t="n"/>
    </row>
    <row r="164">
      <c r="A164" s="3" t="n"/>
      <c r="B164" s="3" t="n"/>
      <c r="C164" s="4" t="n"/>
      <c r="D164" s="5">
        <f>IF($A164="","",_xlfn.MAXIFS(Abgänge[Datum],Abgänge[Artikel],$A164))</f>
        <v/>
      </c>
      <c r="E164" s="3">
        <f>IF($A164="","",IF(D164=0,"nie",TODAY()-D164))</f>
        <v/>
      </c>
      <c r="F164" s="4">
        <f>IF($A164="","",B164*C164)</f>
        <v/>
      </c>
      <c r="G164" s="3">
        <f>IF($A164="","",OR(E164="nie",N(E164)&gt;=$M$2))</f>
        <v/>
      </c>
      <c r="H164" s="3" t="n"/>
      <c r="I164" s="6" t="n"/>
      <c r="J164" s="3" t="n"/>
    </row>
    <row r="165">
      <c r="A165" s="3" t="n"/>
      <c r="B165" s="3" t="n"/>
      <c r="C165" s="4" t="n"/>
      <c r="D165" s="5">
        <f>IF($A165="","",_xlfn.MAXIFS(Abgänge[Datum],Abgänge[Artikel],$A165))</f>
        <v/>
      </c>
      <c r="E165" s="3">
        <f>IF($A165="","",IF(D165=0,"nie",TODAY()-D165))</f>
        <v/>
      </c>
      <c r="F165" s="4">
        <f>IF($A165="","",B165*C165)</f>
        <v/>
      </c>
      <c r="G165" s="3">
        <f>IF($A165="","",OR(E165="nie",N(E165)&gt;=$M$2))</f>
        <v/>
      </c>
      <c r="H165" s="3" t="n"/>
      <c r="I165" s="6" t="n"/>
      <c r="J165" s="3" t="n"/>
    </row>
    <row r="166">
      <c r="A166" s="3" t="n"/>
      <c r="B166" s="3" t="n"/>
      <c r="C166" s="4" t="n"/>
      <c r="D166" s="5">
        <f>IF($A166="","",_xlfn.MAXIFS(Abgänge[Datum],Abgänge[Artikel],$A166))</f>
        <v/>
      </c>
      <c r="E166" s="3">
        <f>IF($A166="","",IF(D166=0,"nie",TODAY()-D166))</f>
        <v/>
      </c>
      <c r="F166" s="4">
        <f>IF($A166="","",B166*C166)</f>
        <v/>
      </c>
      <c r="G166" s="3">
        <f>IF($A166="","",OR(E166="nie",N(E166)&gt;=$M$2))</f>
        <v/>
      </c>
      <c r="H166" s="3" t="n"/>
      <c r="I166" s="6" t="n"/>
      <c r="J166" s="3" t="n"/>
    </row>
    <row r="167">
      <c r="A167" s="3" t="n"/>
      <c r="B167" s="3" t="n"/>
      <c r="C167" s="4" t="n"/>
      <c r="D167" s="5">
        <f>IF($A167="","",_xlfn.MAXIFS(Abgänge[Datum],Abgänge[Artikel],$A167))</f>
        <v/>
      </c>
      <c r="E167" s="3">
        <f>IF($A167="","",IF(D167=0,"nie",TODAY()-D167))</f>
        <v/>
      </c>
      <c r="F167" s="4">
        <f>IF($A167="","",B167*C167)</f>
        <v/>
      </c>
      <c r="G167" s="3">
        <f>IF($A167="","",OR(E167="nie",N(E167)&gt;=$M$2))</f>
        <v/>
      </c>
      <c r="H167" s="3" t="n"/>
      <c r="I167" s="6" t="n"/>
      <c r="J167" s="3" t="n"/>
    </row>
    <row r="168">
      <c r="A168" s="3" t="n"/>
      <c r="B168" s="3" t="n"/>
      <c r="C168" s="4" t="n"/>
      <c r="D168" s="5">
        <f>IF($A168="","",_xlfn.MAXIFS(Abgänge[Datum],Abgänge[Artikel],$A168))</f>
        <v/>
      </c>
      <c r="E168" s="3">
        <f>IF($A168="","",IF(D168=0,"nie",TODAY()-D168))</f>
        <v/>
      </c>
      <c r="F168" s="4">
        <f>IF($A168="","",B168*C168)</f>
        <v/>
      </c>
      <c r="G168" s="3">
        <f>IF($A168="","",OR(E168="nie",N(E168)&gt;=$M$2))</f>
        <v/>
      </c>
      <c r="H168" s="3" t="n"/>
      <c r="I168" s="6" t="n"/>
      <c r="J168" s="3" t="n"/>
    </row>
    <row r="169">
      <c r="A169" s="3" t="n"/>
      <c r="B169" s="3" t="n"/>
      <c r="C169" s="4" t="n"/>
      <c r="D169" s="5">
        <f>IF($A169="","",_xlfn.MAXIFS(Abgänge[Datum],Abgänge[Artikel],$A169))</f>
        <v/>
      </c>
      <c r="E169" s="3">
        <f>IF($A169="","",IF(D169=0,"nie",TODAY()-D169))</f>
        <v/>
      </c>
      <c r="F169" s="4">
        <f>IF($A169="","",B169*C169)</f>
        <v/>
      </c>
      <c r="G169" s="3">
        <f>IF($A169="","",OR(E169="nie",N(E169)&gt;=$M$2))</f>
        <v/>
      </c>
      <c r="H169" s="3" t="n"/>
      <c r="I169" s="6" t="n"/>
      <c r="J169" s="3" t="n"/>
    </row>
    <row r="170">
      <c r="A170" s="3" t="n"/>
      <c r="B170" s="3" t="n"/>
      <c r="C170" s="4" t="n"/>
      <c r="D170" s="5">
        <f>IF($A170="","",_xlfn.MAXIFS(Abgänge[Datum],Abgänge[Artikel],$A170))</f>
        <v/>
      </c>
      <c r="E170" s="3">
        <f>IF($A170="","",IF(D170=0,"nie",TODAY()-D170))</f>
        <v/>
      </c>
      <c r="F170" s="4">
        <f>IF($A170="","",B170*C170)</f>
        <v/>
      </c>
      <c r="G170" s="3">
        <f>IF($A170="","",OR(E170="nie",N(E170)&gt;=$M$2))</f>
        <v/>
      </c>
      <c r="H170" s="3" t="n"/>
      <c r="I170" s="6" t="n"/>
      <c r="J170" s="3" t="n"/>
    </row>
    <row r="171">
      <c r="A171" s="3" t="n"/>
      <c r="B171" s="3" t="n"/>
      <c r="C171" s="4" t="n"/>
      <c r="D171" s="5">
        <f>IF($A171="","",_xlfn.MAXIFS(Abgänge[Datum],Abgänge[Artikel],$A171))</f>
        <v/>
      </c>
      <c r="E171" s="3">
        <f>IF($A171="","",IF(D171=0,"nie",TODAY()-D171))</f>
        <v/>
      </c>
      <c r="F171" s="4">
        <f>IF($A171="","",B171*C171)</f>
        <v/>
      </c>
      <c r="G171" s="3">
        <f>IF($A171="","",OR(E171="nie",N(E171)&gt;=$M$2))</f>
        <v/>
      </c>
      <c r="H171" s="3" t="n"/>
      <c r="I171" s="6" t="n"/>
      <c r="J171" s="3" t="n"/>
    </row>
    <row r="172">
      <c r="A172" s="3" t="n"/>
      <c r="B172" s="3" t="n"/>
      <c r="C172" s="4" t="n"/>
      <c r="D172" s="5">
        <f>IF($A172="","",_xlfn.MAXIFS(Abgänge[Datum],Abgänge[Artikel],$A172))</f>
        <v/>
      </c>
      <c r="E172" s="3">
        <f>IF($A172="","",IF(D172=0,"nie",TODAY()-D172))</f>
        <v/>
      </c>
      <c r="F172" s="4">
        <f>IF($A172="","",B172*C172)</f>
        <v/>
      </c>
      <c r="G172" s="3">
        <f>IF($A172="","",OR(E172="nie",N(E172)&gt;=$M$2))</f>
        <v/>
      </c>
      <c r="H172" s="3" t="n"/>
      <c r="I172" s="6" t="n"/>
      <c r="J172" s="3" t="n"/>
    </row>
    <row r="173">
      <c r="A173" s="3" t="n"/>
      <c r="B173" s="3" t="n"/>
      <c r="C173" s="4" t="n"/>
      <c r="D173" s="5">
        <f>IF($A173="","",_xlfn.MAXIFS(Abgänge[Datum],Abgänge[Artikel],$A173))</f>
        <v/>
      </c>
      <c r="E173" s="3">
        <f>IF($A173="","",IF(D173=0,"nie",TODAY()-D173))</f>
        <v/>
      </c>
      <c r="F173" s="4">
        <f>IF($A173="","",B173*C173)</f>
        <v/>
      </c>
      <c r="G173" s="3">
        <f>IF($A173="","",OR(E173="nie",N(E173)&gt;=$M$2))</f>
        <v/>
      </c>
      <c r="H173" s="3" t="n"/>
      <c r="I173" s="6" t="n"/>
      <c r="J173" s="3" t="n"/>
    </row>
    <row r="174">
      <c r="A174" s="3" t="n"/>
      <c r="B174" s="3" t="n"/>
      <c r="C174" s="4" t="n"/>
      <c r="D174" s="5">
        <f>IF($A174="","",_xlfn.MAXIFS(Abgänge[Datum],Abgänge[Artikel],$A174))</f>
        <v/>
      </c>
      <c r="E174" s="3">
        <f>IF($A174="","",IF(D174=0,"nie",TODAY()-D174))</f>
        <v/>
      </c>
      <c r="F174" s="4">
        <f>IF($A174="","",B174*C174)</f>
        <v/>
      </c>
      <c r="G174" s="3">
        <f>IF($A174="","",OR(E174="nie",N(E174)&gt;=$M$2))</f>
        <v/>
      </c>
      <c r="H174" s="3" t="n"/>
      <c r="I174" s="6" t="n"/>
      <c r="J174" s="3" t="n"/>
    </row>
    <row r="175">
      <c r="A175" s="3" t="n"/>
      <c r="B175" s="3" t="n"/>
      <c r="C175" s="4" t="n"/>
      <c r="D175" s="5">
        <f>IF($A175="","",_xlfn.MAXIFS(Abgänge[Datum],Abgänge[Artikel],$A175))</f>
        <v/>
      </c>
      <c r="E175" s="3">
        <f>IF($A175="","",IF(D175=0,"nie",TODAY()-D175))</f>
        <v/>
      </c>
      <c r="F175" s="4">
        <f>IF($A175="","",B175*C175)</f>
        <v/>
      </c>
      <c r="G175" s="3">
        <f>IF($A175="","",OR(E175="nie",N(E175)&gt;=$M$2))</f>
        <v/>
      </c>
      <c r="H175" s="3" t="n"/>
      <c r="I175" s="6" t="n"/>
      <c r="J175" s="3" t="n"/>
    </row>
    <row r="176">
      <c r="A176" s="3" t="n"/>
      <c r="B176" s="3" t="n"/>
      <c r="C176" s="4" t="n"/>
      <c r="D176" s="5">
        <f>IF($A176="","",_xlfn.MAXIFS(Abgänge[Datum],Abgänge[Artikel],$A176))</f>
        <v/>
      </c>
      <c r="E176" s="3">
        <f>IF($A176="","",IF(D176=0,"nie",TODAY()-D176))</f>
        <v/>
      </c>
      <c r="F176" s="4">
        <f>IF($A176="","",B176*C176)</f>
        <v/>
      </c>
      <c r="G176" s="3">
        <f>IF($A176="","",OR(E176="nie",N(E176)&gt;=$M$2))</f>
        <v/>
      </c>
      <c r="H176" s="3" t="n"/>
      <c r="I176" s="6" t="n"/>
      <c r="J176" s="3" t="n"/>
    </row>
    <row r="177">
      <c r="A177" s="3" t="n"/>
      <c r="B177" s="3" t="n"/>
      <c r="C177" s="4" t="n"/>
      <c r="D177" s="5">
        <f>IF($A177="","",_xlfn.MAXIFS(Abgänge[Datum],Abgänge[Artikel],$A177))</f>
        <v/>
      </c>
      <c r="E177" s="3">
        <f>IF($A177="","",IF(D177=0,"nie",TODAY()-D177))</f>
        <v/>
      </c>
      <c r="F177" s="4">
        <f>IF($A177="","",B177*C177)</f>
        <v/>
      </c>
      <c r="G177" s="3">
        <f>IF($A177="","",OR(E177="nie",N(E177)&gt;=$M$2))</f>
        <v/>
      </c>
      <c r="H177" s="3" t="n"/>
      <c r="I177" s="6" t="n"/>
      <c r="J177" s="3" t="n"/>
    </row>
    <row r="178">
      <c r="A178" s="3" t="n"/>
      <c r="B178" s="3" t="n"/>
      <c r="C178" s="4" t="n"/>
      <c r="D178" s="5">
        <f>IF($A178="","",_xlfn.MAXIFS(Abgänge[Datum],Abgänge[Artikel],$A178))</f>
        <v/>
      </c>
      <c r="E178" s="3">
        <f>IF($A178="","",IF(D178=0,"nie",TODAY()-D178))</f>
        <v/>
      </c>
      <c r="F178" s="4">
        <f>IF($A178="","",B178*C178)</f>
        <v/>
      </c>
      <c r="G178" s="3">
        <f>IF($A178="","",OR(E178="nie",N(E178)&gt;=$M$2))</f>
        <v/>
      </c>
      <c r="H178" s="3" t="n"/>
      <c r="I178" s="6" t="n"/>
      <c r="J178" s="3" t="n"/>
    </row>
    <row r="179">
      <c r="A179" s="3" t="n"/>
      <c r="B179" s="3" t="n"/>
      <c r="C179" s="4" t="n"/>
      <c r="D179" s="5">
        <f>IF($A179="","",_xlfn.MAXIFS(Abgänge[Datum],Abgänge[Artikel],$A179))</f>
        <v/>
      </c>
      <c r="E179" s="3">
        <f>IF($A179="","",IF(D179=0,"nie",TODAY()-D179))</f>
        <v/>
      </c>
      <c r="F179" s="4">
        <f>IF($A179="","",B179*C179)</f>
        <v/>
      </c>
      <c r="G179" s="3">
        <f>IF($A179="","",OR(E179="nie",N(E179)&gt;=$M$2))</f>
        <v/>
      </c>
      <c r="H179" s="3" t="n"/>
      <c r="I179" s="6" t="n"/>
      <c r="J179" s="3" t="n"/>
    </row>
    <row r="180">
      <c r="A180" s="3" t="n"/>
      <c r="B180" s="3" t="n"/>
      <c r="C180" s="4" t="n"/>
      <c r="D180" s="5">
        <f>IF($A180="","",_xlfn.MAXIFS(Abgänge[Datum],Abgänge[Artikel],$A180))</f>
        <v/>
      </c>
      <c r="E180" s="3">
        <f>IF($A180="","",IF(D180=0,"nie",TODAY()-D180))</f>
        <v/>
      </c>
      <c r="F180" s="4">
        <f>IF($A180="","",B180*C180)</f>
        <v/>
      </c>
      <c r="G180" s="3">
        <f>IF($A180="","",OR(E180="nie",N(E180)&gt;=$M$2))</f>
        <v/>
      </c>
      <c r="H180" s="3" t="n"/>
      <c r="I180" s="6" t="n"/>
      <c r="J180" s="3" t="n"/>
    </row>
    <row r="181">
      <c r="A181" s="3" t="n"/>
      <c r="B181" s="3" t="n"/>
      <c r="C181" s="4" t="n"/>
      <c r="D181" s="5">
        <f>IF($A181="","",_xlfn.MAXIFS(Abgänge[Datum],Abgänge[Artikel],$A181))</f>
        <v/>
      </c>
      <c r="E181" s="3">
        <f>IF($A181="","",IF(D181=0,"nie",TODAY()-D181))</f>
        <v/>
      </c>
      <c r="F181" s="4">
        <f>IF($A181="","",B181*C181)</f>
        <v/>
      </c>
      <c r="G181" s="3">
        <f>IF($A181="","",OR(E181="nie",N(E181)&gt;=$M$2))</f>
        <v/>
      </c>
      <c r="H181" s="3" t="n"/>
      <c r="I181" s="6" t="n"/>
      <c r="J181" s="3" t="n"/>
    </row>
    <row r="182">
      <c r="A182" s="3" t="n"/>
      <c r="B182" s="3" t="n"/>
      <c r="C182" s="4" t="n"/>
      <c r="D182" s="5">
        <f>IF($A182="","",_xlfn.MAXIFS(Abgänge[Datum],Abgänge[Artikel],$A182))</f>
        <v/>
      </c>
      <c r="E182" s="3">
        <f>IF($A182="","",IF(D182=0,"nie",TODAY()-D182))</f>
        <v/>
      </c>
      <c r="F182" s="4">
        <f>IF($A182="","",B182*C182)</f>
        <v/>
      </c>
      <c r="G182" s="3">
        <f>IF($A182="","",OR(E182="nie",N(E182)&gt;=$M$2))</f>
        <v/>
      </c>
      <c r="H182" s="3" t="n"/>
      <c r="I182" s="6" t="n"/>
      <c r="J182" s="3" t="n"/>
    </row>
    <row r="183">
      <c r="A183" s="3" t="n"/>
      <c r="B183" s="3" t="n"/>
      <c r="C183" s="4" t="n"/>
      <c r="D183" s="5">
        <f>IF($A183="","",_xlfn.MAXIFS(Abgänge[Datum],Abgänge[Artikel],$A183))</f>
        <v/>
      </c>
      <c r="E183" s="3">
        <f>IF($A183="","",IF(D183=0,"nie",TODAY()-D183))</f>
        <v/>
      </c>
      <c r="F183" s="4">
        <f>IF($A183="","",B183*C183)</f>
        <v/>
      </c>
      <c r="G183" s="3">
        <f>IF($A183="","",OR(E183="nie",N(E183)&gt;=$M$2))</f>
        <v/>
      </c>
      <c r="H183" s="3" t="n"/>
      <c r="I183" s="6" t="n"/>
      <c r="J183" s="3" t="n"/>
    </row>
    <row r="184">
      <c r="A184" s="3" t="n"/>
      <c r="B184" s="3" t="n"/>
      <c r="C184" s="4" t="n"/>
      <c r="D184" s="5">
        <f>IF($A184="","",_xlfn.MAXIFS(Abgänge[Datum],Abgänge[Artikel],$A184))</f>
        <v/>
      </c>
      <c r="E184" s="3">
        <f>IF($A184="","",IF(D184=0,"nie",TODAY()-D184))</f>
        <v/>
      </c>
      <c r="F184" s="4">
        <f>IF($A184="","",B184*C184)</f>
        <v/>
      </c>
      <c r="G184" s="3">
        <f>IF($A184="","",OR(E184="nie",N(E184)&gt;=$M$2))</f>
        <v/>
      </c>
      <c r="H184" s="3" t="n"/>
      <c r="I184" s="6" t="n"/>
      <c r="J184" s="3" t="n"/>
    </row>
    <row r="185">
      <c r="A185" s="3" t="n"/>
      <c r="B185" s="3" t="n"/>
      <c r="C185" s="4" t="n"/>
      <c r="D185" s="5">
        <f>IF($A185="","",_xlfn.MAXIFS(Abgänge[Datum],Abgänge[Artikel],$A185))</f>
        <v/>
      </c>
      <c r="E185" s="3">
        <f>IF($A185="","",IF(D185=0,"nie",TODAY()-D185))</f>
        <v/>
      </c>
      <c r="F185" s="4">
        <f>IF($A185="","",B185*C185)</f>
        <v/>
      </c>
      <c r="G185" s="3">
        <f>IF($A185="","",OR(E185="nie",N(E185)&gt;=$M$2))</f>
        <v/>
      </c>
      <c r="H185" s="3" t="n"/>
      <c r="I185" s="6" t="n"/>
      <c r="J185" s="3" t="n"/>
    </row>
    <row r="186">
      <c r="A186" s="3" t="n"/>
      <c r="B186" s="3" t="n"/>
      <c r="C186" s="4" t="n"/>
      <c r="D186" s="5">
        <f>IF($A186="","",_xlfn.MAXIFS(Abgänge[Datum],Abgänge[Artikel],$A186))</f>
        <v/>
      </c>
      <c r="E186" s="3">
        <f>IF($A186="","",IF(D186=0,"nie",TODAY()-D186))</f>
        <v/>
      </c>
      <c r="F186" s="4">
        <f>IF($A186="","",B186*C186)</f>
        <v/>
      </c>
      <c r="G186" s="3">
        <f>IF($A186="","",OR(E186="nie",N(E186)&gt;=$M$2))</f>
        <v/>
      </c>
      <c r="H186" s="3" t="n"/>
      <c r="I186" s="6" t="n"/>
      <c r="J186" s="3" t="n"/>
    </row>
    <row r="187">
      <c r="A187" s="3" t="n"/>
      <c r="B187" s="3" t="n"/>
      <c r="C187" s="4" t="n"/>
      <c r="D187" s="5">
        <f>IF($A187="","",_xlfn.MAXIFS(Abgänge[Datum],Abgänge[Artikel],$A187))</f>
        <v/>
      </c>
      <c r="E187" s="3">
        <f>IF($A187="","",IF(D187=0,"nie",TODAY()-D187))</f>
        <v/>
      </c>
      <c r="F187" s="4">
        <f>IF($A187="","",B187*C187)</f>
        <v/>
      </c>
      <c r="G187" s="3">
        <f>IF($A187="","",OR(E187="nie",N(E187)&gt;=$M$2))</f>
        <v/>
      </c>
      <c r="H187" s="3" t="n"/>
      <c r="I187" s="6" t="n"/>
      <c r="J187" s="3" t="n"/>
    </row>
    <row r="188">
      <c r="A188" s="3" t="n"/>
      <c r="B188" s="3" t="n"/>
      <c r="C188" s="4" t="n"/>
      <c r="D188" s="5">
        <f>IF($A188="","",_xlfn.MAXIFS(Abgänge[Datum],Abgänge[Artikel],$A188))</f>
        <v/>
      </c>
      <c r="E188" s="3">
        <f>IF($A188="","",IF(D188=0,"nie",TODAY()-D188))</f>
        <v/>
      </c>
      <c r="F188" s="4">
        <f>IF($A188="","",B188*C188)</f>
        <v/>
      </c>
      <c r="G188" s="3">
        <f>IF($A188="","",OR(E188="nie",N(E188)&gt;=$M$2))</f>
        <v/>
      </c>
      <c r="H188" s="3" t="n"/>
      <c r="I188" s="6" t="n"/>
      <c r="J188" s="3" t="n"/>
    </row>
    <row r="189">
      <c r="A189" s="3" t="n"/>
      <c r="B189" s="3" t="n"/>
      <c r="C189" s="4" t="n"/>
      <c r="D189" s="5">
        <f>IF($A189="","",_xlfn.MAXIFS(Abgänge[Datum],Abgänge[Artikel],$A189))</f>
        <v/>
      </c>
      <c r="E189" s="3">
        <f>IF($A189="","",IF(D189=0,"nie",TODAY()-D189))</f>
        <v/>
      </c>
      <c r="F189" s="4">
        <f>IF($A189="","",B189*C189)</f>
        <v/>
      </c>
      <c r="G189" s="3">
        <f>IF($A189="","",OR(E189="nie",N(E189)&gt;=$M$2))</f>
        <v/>
      </c>
      <c r="H189" s="3" t="n"/>
      <c r="I189" s="6" t="n"/>
      <c r="J189" s="3" t="n"/>
    </row>
    <row r="190">
      <c r="A190" s="3" t="n"/>
      <c r="B190" s="3" t="n"/>
      <c r="C190" s="4" t="n"/>
      <c r="D190" s="5">
        <f>IF($A190="","",_xlfn.MAXIFS(Abgänge[Datum],Abgänge[Artikel],$A190))</f>
        <v/>
      </c>
      <c r="E190" s="3">
        <f>IF($A190="","",IF(D190=0,"nie",TODAY()-D190))</f>
        <v/>
      </c>
      <c r="F190" s="4">
        <f>IF($A190="","",B190*C190)</f>
        <v/>
      </c>
      <c r="G190" s="3">
        <f>IF($A190="","",OR(E190="nie",N(E190)&gt;=$M$2))</f>
        <v/>
      </c>
      <c r="H190" s="3" t="n"/>
      <c r="I190" s="6" t="n"/>
      <c r="J190" s="3" t="n"/>
    </row>
    <row r="191">
      <c r="A191" s="3" t="n"/>
      <c r="B191" s="3" t="n"/>
      <c r="C191" s="4" t="n"/>
      <c r="D191" s="5">
        <f>IF($A191="","",_xlfn.MAXIFS(Abgänge[Datum],Abgänge[Artikel],$A191))</f>
        <v/>
      </c>
      <c r="E191" s="3">
        <f>IF($A191="","",IF(D191=0,"nie",TODAY()-D191))</f>
        <v/>
      </c>
      <c r="F191" s="4">
        <f>IF($A191="","",B191*C191)</f>
        <v/>
      </c>
      <c r="G191" s="3">
        <f>IF($A191="","",OR(E191="nie",N(E191)&gt;=$M$2))</f>
        <v/>
      </c>
      <c r="H191" s="3" t="n"/>
      <c r="I191" s="6" t="n"/>
      <c r="J191" s="3" t="n"/>
    </row>
    <row r="192">
      <c r="A192" s="3" t="n"/>
      <c r="B192" s="3" t="n"/>
      <c r="C192" s="4" t="n"/>
      <c r="D192" s="5">
        <f>IF($A192="","",_xlfn.MAXIFS(Abgänge[Datum],Abgänge[Artikel],$A192))</f>
        <v/>
      </c>
      <c r="E192" s="3">
        <f>IF($A192="","",IF(D192=0,"nie",TODAY()-D192))</f>
        <v/>
      </c>
      <c r="F192" s="4">
        <f>IF($A192="","",B192*C192)</f>
        <v/>
      </c>
      <c r="G192" s="3">
        <f>IF($A192="","",OR(E192="nie",N(E192)&gt;=$M$2))</f>
        <v/>
      </c>
      <c r="H192" s="3" t="n"/>
      <c r="I192" s="6" t="n"/>
      <c r="J192" s="3" t="n"/>
    </row>
    <row r="193">
      <c r="A193" s="3" t="n"/>
      <c r="B193" s="3" t="n"/>
      <c r="C193" s="4" t="n"/>
      <c r="D193" s="5">
        <f>IF($A193="","",_xlfn.MAXIFS(Abgänge[Datum],Abgänge[Artikel],$A193))</f>
        <v/>
      </c>
      <c r="E193" s="3">
        <f>IF($A193="","",IF(D193=0,"nie",TODAY()-D193))</f>
        <v/>
      </c>
      <c r="F193" s="4">
        <f>IF($A193="","",B193*C193)</f>
        <v/>
      </c>
      <c r="G193" s="3">
        <f>IF($A193="","",OR(E193="nie",N(E193)&gt;=$M$2))</f>
        <v/>
      </c>
      <c r="H193" s="3" t="n"/>
      <c r="I193" s="6" t="n"/>
      <c r="J193" s="3" t="n"/>
    </row>
    <row r="194">
      <c r="A194" s="3" t="n"/>
      <c r="B194" s="3" t="n"/>
      <c r="C194" s="4" t="n"/>
      <c r="D194" s="5">
        <f>IF($A194="","",_xlfn.MAXIFS(Abgänge[Datum],Abgänge[Artikel],$A194))</f>
        <v/>
      </c>
      <c r="E194" s="3">
        <f>IF($A194="","",IF(D194=0,"nie",TODAY()-D194))</f>
        <v/>
      </c>
      <c r="F194" s="4">
        <f>IF($A194="","",B194*C194)</f>
        <v/>
      </c>
      <c r="G194" s="3">
        <f>IF($A194="","",OR(E194="nie",N(E194)&gt;=$M$2))</f>
        <v/>
      </c>
      <c r="H194" s="3" t="n"/>
      <c r="I194" s="6" t="n"/>
      <c r="J194" s="3" t="n"/>
    </row>
    <row r="195">
      <c r="A195" s="3" t="n"/>
      <c r="B195" s="3" t="n"/>
      <c r="C195" s="4" t="n"/>
      <c r="D195" s="5">
        <f>IF($A195="","",_xlfn.MAXIFS(Abgänge[Datum],Abgänge[Artikel],$A195))</f>
        <v/>
      </c>
      <c r="E195" s="3">
        <f>IF($A195="","",IF(D195=0,"nie",TODAY()-D195))</f>
        <v/>
      </c>
      <c r="F195" s="4">
        <f>IF($A195="","",B195*C195)</f>
        <v/>
      </c>
      <c r="G195" s="3">
        <f>IF($A195="","",OR(E195="nie",N(E195)&gt;=$M$2))</f>
        <v/>
      </c>
      <c r="H195" s="3" t="n"/>
      <c r="I195" s="6" t="n"/>
      <c r="J195" s="3" t="n"/>
    </row>
    <row r="196">
      <c r="A196" s="3" t="n"/>
      <c r="B196" s="3" t="n"/>
      <c r="C196" s="4" t="n"/>
      <c r="D196" s="5">
        <f>IF($A196="","",_xlfn.MAXIFS(Abgänge[Datum],Abgänge[Artikel],$A196))</f>
        <v/>
      </c>
      <c r="E196" s="3">
        <f>IF($A196="","",IF(D196=0,"nie",TODAY()-D196))</f>
        <v/>
      </c>
      <c r="F196" s="4">
        <f>IF($A196="","",B196*C196)</f>
        <v/>
      </c>
      <c r="G196" s="3">
        <f>IF($A196="","",OR(E196="nie",N(E196)&gt;=$M$2))</f>
        <v/>
      </c>
      <c r="H196" s="3" t="n"/>
      <c r="I196" s="6" t="n"/>
      <c r="J196" s="3" t="n"/>
    </row>
    <row r="197">
      <c r="A197" s="3" t="n"/>
      <c r="B197" s="3" t="n"/>
      <c r="C197" s="4" t="n"/>
      <c r="D197" s="5">
        <f>IF($A197="","",_xlfn.MAXIFS(Abgänge[Datum],Abgänge[Artikel],$A197))</f>
        <v/>
      </c>
      <c r="E197" s="3">
        <f>IF($A197="","",IF(D197=0,"nie",TODAY()-D197))</f>
        <v/>
      </c>
      <c r="F197" s="4">
        <f>IF($A197="","",B197*C197)</f>
        <v/>
      </c>
      <c r="G197" s="3">
        <f>IF($A197="","",OR(E197="nie",N(E197)&gt;=$M$2))</f>
        <v/>
      </c>
      <c r="H197" s="3" t="n"/>
      <c r="I197" s="6" t="n"/>
      <c r="J197" s="3" t="n"/>
    </row>
    <row r="198">
      <c r="A198" s="3" t="n"/>
      <c r="B198" s="3" t="n"/>
      <c r="C198" s="4" t="n"/>
      <c r="D198" s="5">
        <f>IF($A198="","",_xlfn.MAXIFS(Abgänge[Datum],Abgänge[Artikel],$A198))</f>
        <v/>
      </c>
      <c r="E198" s="3">
        <f>IF($A198="","",IF(D198=0,"nie",TODAY()-D198))</f>
        <v/>
      </c>
      <c r="F198" s="4">
        <f>IF($A198="","",B198*C198)</f>
        <v/>
      </c>
      <c r="G198" s="3">
        <f>IF($A198="","",OR(E198="nie",N(E198)&gt;=$M$2))</f>
        <v/>
      </c>
      <c r="H198" s="3" t="n"/>
      <c r="I198" s="6" t="n"/>
      <c r="J198" s="3" t="n"/>
    </row>
    <row r="199">
      <c r="A199" s="3" t="n"/>
      <c r="B199" s="3" t="n"/>
      <c r="C199" s="4" t="n"/>
      <c r="D199" s="5">
        <f>IF($A199="","",_xlfn.MAXIFS(Abgänge[Datum],Abgänge[Artikel],$A199))</f>
        <v/>
      </c>
      <c r="E199" s="3">
        <f>IF($A199="","",IF(D199=0,"nie",TODAY()-D199))</f>
        <v/>
      </c>
      <c r="F199" s="4">
        <f>IF($A199="","",B199*C199)</f>
        <v/>
      </c>
      <c r="G199" s="3">
        <f>IF($A199="","",OR(E199="nie",N(E199)&gt;=$M$2))</f>
        <v/>
      </c>
      <c r="H199" s="3" t="n"/>
      <c r="I199" s="6" t="n"/>
      <c r="J199" s="3" t="n"/>
    </row>
    <row r="200">
      <c r="A200" s="3" t="n"/>
      <c r="B200" s="3" t="n"/>
      <c r="C200" s="4" t="n"/>
      <c r="D200" s="5">
        <f>IF($A200="","",_xlfn.MAXIFS(Abgänge[Datum],Abgänge[Artikel],$A200))</f>
        <v/>
      </c>
      <c r="E200" s="3">
        <f>IF($A200="","",IF(D200=0,"nie",TODAY()-D200))</f>
        <v/>
      </c>
      <c r="F200" s="4">
        <f>IF($A200="","",B200*C200)</f>
        <v/>
      </c>
      <c r="G200" s="3">
        <f>IF($A200="","",OR(E200="nie",N(E200)&gt;=$M$2))</f>
        <v/>
      </c>
      <c r="H200" s="3" t="n"/>
      <c r="I200" s="6" t="n"/>
      <c r="J200" s="3" t="n"/>
    </row>
    <row r="201">
      <c r="A201" s="3" t="n"/>
      <c r="B201" s="3" t="n"/>
      <c r="C201" s="4" t="n"/>
      <c r="D201" s="5">
        <f>IF($A201="","",_xlfn.MAXIFS(Abgänge[Datum],Abgänge[Artikel],$A201))</f>
        <v/>
      </c>
      <c r="E201" s="3">
        <f>IF($A201="","",IF(D201=0,"nie",TODAY()-D201))</f>
        <v/>
      </c>
      <c r="F201" s="4">
        <f>IF($A201="","",B201*C201)</f>
        <v/>
      </c>
      <c r="G201" s="3">
        <f>IF($A201="","",OR(E201="nie",N(E201)&gt;=$M$2))</f>
        <v/>
      </c>
      <c r="H201" s="3" t="n"/>
      <c r="I201" s="6" t="n"/>
      <c r="J201" s="3" t="n"/>
    </row>
    <row r="202">
      <c r="A202" s="3" t="n"/>
      <c r="B202" s="3" t="n"/>
      <c r="C202" s="4" t="n"/>
      <c r="D202" s="5">
        <f>IF($A202="","",_xlfn.MAXIFS(Abgänge[Datum],Abgänge[Artikel],$A202))</f>
        <v/>
      </c>
      <c r="E202" s="3">
        <f>IF($A202="","",IF(D202=0,"nie",TODAY()-D202))</f>
        <v/>
      </c>
      <c r="F202" s="4">
        <f>IF($A202="","",B202*C202)</f>
        <v/>
      </c>
      <c r="G202" s="3">
        <f>IF($A202="","",OR(E202="nie",N(E202)&gt;=$M$2))</f>
        <v/>
      </c>
      <c r="H202" s="3" t="n"/>
      <c r="I202" s="6" t="n"/>
      <c r="J202" s="3" t="n"/>
    </row>
    <row r="203">
      <c r="A203" s="3" t="n"/>
      <c r="B203" s="3" t="n"/>
      <c r="C203" s="4" t="n"/>
      <c r="D203" s="5">
        <f>IF($A203="","",_xlfn.MAXIFS(Abgänge[Datum],Abgänge[Artikel],$A203))</f>
        <v/>
      </c>
      <c r="E203" s="3">
        <f>IF($A203="","",IF(D203=0,"nie",TODAY()-D203))</f>
        <v/>
      </c>
      <c r="F203" s="4">
        <f>IF($A203="","",B203*C203)</f>
        <v/>
      </c>
      <c r="G203" s="3">
        <f>IF($A203="","",OR(E203="nie",N(E203)&gt;=$M$2))</f>
        <v/>
      </c>
      <c r="H203" s="3" t="n"/>
      <c r="I203" s="6" t="n"/>
      <c r="J203" s="3" t="n"/>
    </row>
    <row r="204">
      <c r="A204" s="3" t="n"/>
      <c r="B204" s="3" t="n"/>
      <c r="C204" s="4" t="n"/>
      <c r="D204" s="5">
        <f>IF($A204="","",_xlfn.MAXIFS(Abgänge[Datum],Abgänge[Artikel],$A204))</f>
        <v/>
      </c>
      <c r="E204" s="3">
        <f>IF($A204="","",IF(D204=0,"nie",TODAY()-D204))</f>
        <v/>
      </c>
      <c r="F204" s="4">
        <f>IF($A204="","",B204*C204)</f>
        <v/>
      </c>
      <c r="G204" s="3">
        <f>IF($A204="","",OR(E204="nie",N(E204)&gt;=$M$2))</f>
        <v/>
      </c>
      <c r="H204" s="3" t="n"/>
      <c r="I204" s="6" t="n"/>
      <c r="J204" s="3" t="n"/>
    </row>
    <row r="205">
      <c r="A205" s="3" t="n"/>
      <c r="B205" s="3" t="n"/>
      <c r="C205" s="4" t="n"/>
      <c r="D205" s="5">
        <f>IF($A205="","",_xlfn.MAXIFS(Abgänge[Datum],Abgänge[Artikel],$A205))</f>
        <v/>
      </c>
      <c r="E205" s="3">
        <f>IF($A205="","",IF(D205=0,"nie",TODAY()-D205))</f>
        <v/>
      </c>
      <c r="F205" s="4">
        <f>IF($A205="","",B205*C205)</f>
        <v/>
      </c>
      <c r="G205" s="3">
        <f>IF($A205="","",OR(E205="nie",N(E205)&gt;=$M$2))</f>
        <v/>
      </c>
      <c r="H205" s="3" t="n"/>
      <c r="I205" s="6" t="n"/>
      <c r="J205" s="3" t="n"/>
    </row>
    <row r="206">
      <c r="A206" s="3" t="n"/>
      <c r="B206" s="3" t="n"/>
      <c r="C206" s="4" t="n"/>
      <c r="D206" s="5">
        <f>IF($A206="","",_xlfn.MAXIFS(Abgänge[Datum],Abgänge[Artikel],$A206))</f>
        <v/>
      </c>
      <c r="E206" s="3">
        <f>IF($A206="","",IF(D206=0,"nie",TODAY()-D206))</f>
        <v/>
      </c>
      <c r="F206" s="4">
        <f>IF($A206="","",B206*C206)</f>
        <v/>
      </c>
      <c r="G206" s="3">
        <f>IF($A206="","",OR(E206="nie",N(E206)&gt;=$M$2))</f>
        <v/>
      </c>
      <c r="H206" s="3" t="n"/>
      <c r="I206" s="6" t="n"/>
      <c r="J206" s="3" t="n"/>
    </row>
    <row r="207">
      <c r="A207" s="3" t="n"/>
      <c r="B207" s="3" t="n"/>
      <c r="C207" s="4" t="n"/>
      <c r="D207" s="5">
        <f>IF($A207="","",_xlfn.MAXIFS(Abgänge[Datum],Abgänge[Artikel],$A207))</f>
        <v/>
      </c>
      <c r="E207" s="3">
        <f>IF($A207="","",IF(D207=0,"nie",TODAY()-D207))</f>
        <v/>
      </c>
      <c r="F207" s="4">
        <f>IF($A207="","",B207*C207)</f>
        <v/>
      </c>
      <c r="G207" s="3">
        <f>IF($A207="","",OR(E207="nie",N(E207)&gt;=$M$2))</f>
        <v/>
      </c>
      <c r="H207" s="3" t="n"/>
      <c r="I207" s="6" t="n"/>
      <c r="J207" s="3" t="n"/>
    </row>
    <row r="208">
      <c r="A208" s="3" t="n"/>
      <c r="B208" s="3" t="n"/>
      <c r="C208" s="4" t="n"/>
      <c r="D208" s="5">
        <f>IF($A208="","",_xlfn.MAXIFS(Abgänge[Datum],Abgänge[Artikel],$A208))</f>
        <v/>
      </c>
      <c r="E208" s="3">
        <f>IF($A208="","",IF(D208=0,"nie",TODAY()-D208))</f>
        <v/>
      </c>
      <c r="F208" s="4">
        <f>IF($A208="","",B208*C208)</f>
        <v/>
      </c>
      <c r="G208" s="3">
        <f>IF($A208="","",OR(E208="nie",N(E208)&gt;=$M$2))</f>
        <v/>
      </c>
      <c r="H208" s="3" t="n"/>
      <c r="I208" s="6" t="n"/>
      <c r="J208" s="3" t="n"/>
    </row>
    <row r="209">
      <c r="A209" s="3" t="n"/>
      <c r="B209" s="3" t="n"/>
      <c r="C209" s="4" t="n"/>
      <c r="D209" s="5">
        <f>IF($A209="","",_xlfn.MAXIFS(Abgänge[Datum],Abgänge[Artikel],$A209))</f>
        <v/>
      </c>
      <c r="E209" s="3">
        <f>IF($A209="","",IF(D209=0,"nie",TODAY()-D209))</f>
        <v/>
      </c>
      <c r="F209" s="4">
        <f>IF($A209="","",B209*C209)</f>
        <v/>
      </c>
      <c r="G209" s="3">
        <f>IF($A209="","",OR(E209="nie",N(E209)&gt;=$M$2))</f>
        <v/>
      </c>
      <c r="H209" s="3" t="n"/>
      <c r="I209" s="6" t="n"/>
      <c r="J209" s="3" t="n"/>
    </row>
    <row r="210">
      <c r="A210" s="3" t="n"/>
      <c r="B210" s="3" t="n"/>
      <c r="C210" s="4" t="n"/>
      <c r="D210" s="5">
        <f>IF($A210="","",_xlfn.MAXIFS(Abgänge[Datum],Abgänge[Artikel],$A210))</f>
        <v/>
      </c>
      <c r="E210" s="3">
        <f>IF($A210="","",IF(D210=0,"nie",TODAY()-D210))</f>
        <v/>
      </c>
      <c r="F210" s="4">
        <f>IF($A210="","",B210*C210)</f>
        <v/>
      </c>
      <c r="G210" s="3">
        <f>IF($A210="","",OR(E210="nie",N(E210)&gt;=$M$2))</f>
        <v/>
      </c>
      <c r="H210" s="3" t="n"/>
      <c r="I210" s="6" t="n"/>
      <c r="J210" s="3" t="n"/>
    </row>
    <row r="211">
      <c r="A211" s="3" t="n"/>
      <c r="B211" s="3" t="n"/>
      <c r="C211" s="4" t="n"/>
      <c r="D211" s="5">
        <f>IF($A211="","",_xlfn.MAXIFS(Abgänge[Datum],Abgänge[Artikel],$A211))</f>
        <v/>
      </c>
      <c r="E211" s="3">
        <f>IF($A211="","",IF(D211=0,"nie",TODAY()-D211))</f>
        <v/>
      </c>
      <c r="F211" s="4">
        <f>IF($A211="","",B211*C211)</f>
        <v/>
      </c>
      <c r="G211" s="3">
        <f>IF($A211="","",OR(E211="nie",N(E211)&gt;=$M$2))</f>
        <v/>
      </c>
      <c r="H211" s="3" t="n"/>
      <c r="I211" s="6" t="n"/>
      <c r="J211" s="3" t="n"/>
    </row>
    <row r="212">
      <c r="A212" s="3" t="n"/>
      <c r="B212" s="3" t="n"/>
      <c r="C212" s="4" t="n"/>
      <c r="D212" s="5">
        <f>IF($A212="","",_xlfn.MAXIFS(Abgänge[Datum],Abgänge[Artikel],$A212))</f>
        <v/>
      </c>
      <c r="E212" s="3">
        <f>IF($A212="","",IF(D212=0,"nie",TODAY()-D212))</f>
        <v/>
      </c>
      <c r="F212" s="4">
        <f>IF($A212="","",B212*C212)</f>
        <v/>
      </c>
      <c r="G212" s="3">
        <f>IF($A212="","",OR(E212="nie",N(E212)&gt;=$M$2))</f>
        <v/>
      </c>
      <c r="H212" s="3" t="n"/>
      <c r="I212" s="6" t="n"/>
      <c r="J212" s="3" t="n"/>
    </row>
    <row r="213">
      <c r="A213" s="3" t="n"/>
      <c r="B213" s="3" t="n"/>
      <c r="C213" s="4" t="n"/>
      <c r="D213" s="5">
        <f>IF($A213="","",_xlfn.MAXIFS(Abgänge[Datum],Abgänge[Artikel],$A213))</f>
        <v/>
      </c>
      <c r="E213" s="3">
        <f>IF($A213="","",IF(D213=0,"nie",TODAY()-D213))</f>
        <v/>
      </c>
      <c r="F213" s="4">
        <f>IF($A213="","",B213*C213)</f>
        <v/>
      </c>
      <c r="G213" s="3">
        <f>IF($A213="","",OR(E213="nie",N(E213)&gt;=$M$2))</f>
        <v/>
      </c>
      <c r="H213" s="3" t="n"/>
      <c r="I213" s="6" t="n"/>
      <c r="J213" s="3" t="n"/>
    </row>
    <row r="214">
      <c r="A214" s="3" t="n"/>
      <c r="B214" s="3" t="n"/>
      <c r="C214" s="4" t="n"/>
      <c r="D214" s="5">
        <f>IF($A214="","",_xlfn.MAXIFS(Abgänge[Datum],Abgänge[Artikel],$A214))</f>
        <v/>
      </c>
      <c r="E214" s="3">
        <f>IF($A214="","",IF(D214=0,"nie",TODAY()-D214))</f>
        <v/>
      </c>
      <c r="F214" s="4">
        <f>IF($A214="","",B214*C214)</f>
        <v/>
      </c>
      <c r="G214" s="3">
        <f>IF($A214="","",OR(E214="nie",N(E214)&gt;=$M$2))</f>
        <v/>
      </c>
      <c r="H214" s="3" t="n"/>
      <c r="I214" s="6" t="n"/>
      <c r="J214" s="3" t="n"/>
    </row>
    <row r="215">
      <c r="A215" s="3" t="n"/>
      <c r="B215" s="3" t="n"/>
      <c r="C215" s="4" t="n"/>
      <c r="D215" s="5">
        <f>IF($A215="","",_xlfn.MAXIFS(Abgänge[Datum],Abgänge[Artikel],$A215))</f>
        <v/>
      </c>
      <c r="E215" s="3">
        <f>IF($A215="","",IF(D215=0,"nie",TODAY()-D215))</f>
        <v/>
      </c>
      <c r="F215" s="4">
        <f>IF($A215="","",B215*C215)</f>
        <v/>
      </c>
      <c r="G215" s="3">
        <f>IF($A215="","",OR(E215="nie",N(E215)&gt;=$M$2))</f>
        <v/>
      </c>
      <c r="H215" s="3" t="n"/>
      <c r="I215" s="6" t="n"/>
      <c r="J215" s="3" t="n"/>
    </row>
    <row r="216">
      <c r="A216" s="3" t="n"/>
      <c r="B216" s="3" t="n"/>
      <c r="C216" s="4" t="n"/>
      <c r="D216" s="5">
        <f>IF($A216="","",_xlfn.MAXIFS(Abgänge[Datum],Abgänge[Artikel],$A216))</f>
        <v/>
      </c>
      <c r="E216" s="3">
        <f>IF($A216="","",IF(D216=0,"nie",TODAY()-D216))</f>
        <v/>
      </c>
      <c r="F216" s="4">
        <f>IF($A216="","",B216*C216)</f>
        <v/>
      </c>
      <c r="G216" s="3">
        <f>IF($A216="","",OR(E216="nie",N(E216)&gt;=$M$2))</f>
        <v/>
      </c>
      <c r="H216" s="3" t="n"/>
      <c r="I216" s="6" t="n"/>
      <c r="J216" s="3" t="n"/>
    </row>
    <row r="217">
      <c r="A217" s="3" t="n"/>
      <c r="B217" s="3" t="n"/>
      <c r="C217" s="4" t="n"/>
      <c r="D217" s="5">
        <f>IF($A217="","",_xlfn.MAXIFS(Abgänge[Datum],Abgänge[Artikel],$A217))</f>
        <v/>
      </c>
      <c r="E217" s="3">
        <f>IF($A217="","",IF(D217=0,"nie",TODAY()-D217))</f>
        <v/>
      </c>
      <c r="F217" s="4">
        <f>IF($A217="","",B217*C217)</f>
        <v/>
      </c>
      <c r="G217" s="3">
        <f>IF($A217="","",OR(E217="nie",N(E217)&gt;=$M$2))</f>
        <v/>
      </c>
      <c r="H217" s="3" t="n"/>
      <c r="I217" s="6" t="n"/>
      <c r="J217" s="3" t="n"/>
    </row>
    <row r="218">
      <c r="A218" s="3" t="n"/>
      <c r="B218" s="3" t="n"/>
      <c r="C218" s="4" t="n"/>
      <c r="D218" s="5">
        <f>IF($A218="","",_xlfn.MAXIFS(Abgänge[Datum],Abgänge[Artikel],$A218))</f>
        <v/>
      </c>
      <c r="E218" s="3">
        <f>IF($A218="","",IF(D218=0,"nie",TODAY()-D218))</f>
        <v/>
      </c>
      <c r="F218" s="4">
        <f>IF($A218="","",B218*C218)</f>
        <v/>
      </c>
      <c r="G218" s="3">
        <f>IF($A218="","",OR(E218="nie",N(E218)&gt;=$M$2))</f>
        <v/>
      </c>
      <c r="H218" s="3" t="n"/>
      <c r="I218" s="6" t="n"/>
      <c r="J218" s="3" t="n"/>
    </row>
    <row r="219">
      <c r="A219" s="3" t="n"/>
      <c r="B219" s="3" t="n"/>
      <c r="C219" s="4" t="n"/>
      <c r="D219" s="5">
        <f>IF($A219="","",_xlfn.MAXIFS(Abgänge[Datum],Abgänge[Artikel],$A219))</f>
        <v/>
      </c>
      <c r="E219" s="3">
        <f>IF($A219="","",IF(D219=0,"nie",TODAY()-D219))</f>
        <v/>
      </c>
      <c r="F219" s="4">
        <f>IF($A219="","",B219*C219)</f>
        <v/>
      </c>
      <c r="G219" s="3">
        <f>IF($A219="","",OR(E219="nie",N(E219)&gt;=$M$2))</f>
        <v/>
      </c>
      <c r="H219" s="3" t="n"/>
      <c r="I219" s="6" t="n"/>
      <c r="J219" s="3" t="n"/>
    </row>
    <row r="220">
      <c r="A220" s="3" t="n"/>
      <c r="B220" s="3" t="n"/>
      <c r="C220" s="4" t="n"/>
      <c r="D220" s="5">
        <f>IF($A220="","",_xlfn.MAXIFS(Abgänge[Datum],Abgänge[Artikel],$A220))</f>
        <v/>
      </c>
      <c r="E220" s="3">
        <f>IF($A220="","",IF(D220=0,"nie",TODAY()-D220))</f>
        <v/>
      </c>
      <c r="F220" s="4">
        <f>IF($A220="","",B220*C220)</f>
        <v/>
      </c>
      <c r="G220" s="3">
        <f>IF($A220="","",OR(E220="nie",N(E220)&gt;=$M$2))</f>
        <v/>
      </c>
      <c r="H220" s="3" t="n"/>
      <c r="I220" s="6" t="n"/>
      <c r="J220" s="3" t="n"/>
    </row>
    <row r="221">
      <c r="A221" s="3" t="n"/>
      <c r="B221" s="3" t="n"/>
      <c r="C221" s="4" t="n"/>
      <c r="D221" s="5">
        <f>IF($A221="","",_xlfn.MAXIFS(Abgänge[Datum],Abgänge[Artikel],$A221))</f>
        <v/>
      </c>
      <c r="E221" s="3">
        <f>IF($A221="","",IF(D221=0,"nie",TODAY()-D221))</f>
        <v/>
      </c>
      <c r="F221" s="4">
        <f>IF($A221="","",B221*C221)</f>
        <v/>
      </c>
      <c r="G221" s="3">
        <f>IF($A221="","",OR(E221="nie",N(E221)&gt;=$M$2))</f>
        <v/>
      </c>
      <c r="H221" s="3" t="n"/>
      <c r="I221" s="6" t="n"/>
      <c r="J221" s="3" t="n"/>
    </row>
    <row r="222">
      <c r="A222" s="3" t="n"/>
      <c r="B222" s="3" t="n"/>
      <c r="C222" s="4" t="n"/>
      <c r="D222" s="5">
        <f>IF($A222="","",_xlfn.MAXIFS(Abgänge[Datum],Abgänge[Artikel],$A222))</f>
        <v/>
      </c>
      <c r="E222" s="3">
        <f>IF($A222="","",IF(D222=0,"nie",TODAY()-D222))</f>
        <v/>
      </c>
      <c r="F222" s="4">
        <f>IF($A222="","",B222*C222)</f>
        <v/>
      </c>
      <c r="G222" s="3">
        <f>IF($A222="","",OR(E222="nie",N(E222)&gt;=$M$2))</f>
        <v/>
      </c>
      <c r="H222" s="3" t="n"/>
      <c r="I222" s="6" t="n"/>
      <c r="J222" s="3" t="n"/>
    </row>
    <row r="223">
      <c r="A223" s="3" t="n"/>
      <c r="B223" s="3" t="n"/>
      <c r="C223" s="4" t="n"/>
      <c r="D223" s="5">
        <f>IF($A223="","",_xlfn.MAXIFS(Abgänge[Datum],Abgänge[Artikel],$A223))</f>
        <v/>
      </c>
      <c r="E223" s="3">
        <f>IF($A223="","",IF(D223=0,"nie",TODAY()-D223))</f>
        <v/>
      </c>
      <c r="F223" s="4">
        <f>IF($A223="","",B223*C223)</f>
        <v/>
      </c>
      <c r="G223" s="3">
        <f>IF($A223="","",OR(E223="nie",N(E223)&gt;=$M$2))</f>
        <v/>
      </c>
      <c r="H223" s="3" t="n"/>
      <c r="I223" s="6" t="n"/>
      <c r="J223" s="3" t="n"/>
    </row>
    <row r="224">
      <c r="A224" s="3" t="n"/>
      <c r="B224" s="3" t="n"/>
      <c r="C224" s="4" t="n"/>
      <c r="D224" s="5">
        <f>IF($A224="","",_xlfn.MAXIFS(Abgänge[Datum],Abgänge[Artikel],$A224))</f>
        <v/>
      </c>
      <c r="E224" s="3">
        <f>IF($A224="","",IF(D224=0,"nie",TODAY()-D224))</f>
        <v/>
      </c>
      <c r="F224" s="4">
        <f>IF($A224="","",B224*C224)</f>
        <v/>
      </c>
      <c r="G224" s="3">
        <f>IF($A224="","",OR(E224="nie",N(E224)&gt;=$M$2))</f>
        <v/>
      </c>
      <c r="H224" s="3" t="n"/>
      <c r="I224" s="6" t="n"/>
      <c r="J224" s="3" t="n"/>
    </row>
    <row r="225">
      <c r="A225" s="3" t="n"/>
      <c r="B225" s="3" t="n"/>
      <c r="C225" s="4" t="n"/>
      <c r="D225" s="5">
        <f>IF($A225="","",_xlfn.MAXIFS(Abgänge[Datum],Abgänge[Artikel],$A225))</f>
        <v/>
      </c>
      <c r="E225" s="3">
        <f>IF($A225="","",IF(D225=0,"nie",TODAY()-D225))</f>
        <v/>
      </c>
      <c r="F225" s="4">
        <f>IF($A225="","",B225*C225)</f>
        <v/>
      </c>
      <c r="G225" s="3">
        <f>IF($A225="","",OR(E225="nie",N(E225)&gt;=$M$2))</f>
        <v/>
      </c>
      <c r="H225" s="3" t="n"/>
      <c r="I225" s="6" t="n"/>
      <c r="J225" s="3" t="n"/>
    </row>
    <row r="226">
      <c r="A226" s="3" t="n"/>
      <c r="B226" s="3" t="n"/>
      <c r="C226" s="4" t="n"/>
      <c r="D226" s="5">
        <f>IF($A226="","",_xlfn.MAXIFS(Abgänge[Datum],Abgänge[Artikel],$A226))</f>
        <v/>
      </c>
      <c r="E226" s="3">
        <f>IF($A226="","",IF(D226=0,"nie",TODAY()-D226))</f>
        <v/>
      </c>
      <c r="F226" s="4">
        <f>IF($A226="","",B226*C226)</f>
        <v/>
      </c>
      <c r="G226" s="3">
        <f>IF($A226="","",OR(E226="nie",N(E226)&gt;=$M$2))</f>
        <v/>
      </c>
      <c r="H226" s="3" t="n"/>
      <c r="I226" s="6" t="n"/>
      <c r="J226" s="3" t="n"/>
    </row>
    <row r="227">
      <c r="A227" s="3" t="n"/>
      <c r="B227" s="3" t="n"/>
      <c r="C227" s="4" t="n"/>
      <c r="D227" s="5">
        <f>IF($A227="","",_xlfn.MAXIFS(Abgänge[Datum],Abgänge[Artikel],$A227))</f>
        <v/>
      </c>
      <c r="E227" s="3">
        <f>IF($A227="","",IF(D227=0,"nie",TODAY()-D227))</f>
        <v/>
      </c>
      <c r="F227" s="4">
        <f>IF($A227="","",B227*C227)</f>
        <v/>
      </c>
      <c r="G227" s="3">
        <f>IF($A227="","",OR(E227="nie",N(E227)&gt;=$M$2))</f>
        <v/>
      </c>
      <c r="H227" s="3" t="n"/>
      <c r="I227" s="6" t="n"/>
      <c r="J227" s="3" t="n"/>
    </row>
    <row r="228">
      <c r="A228" s="3" t="n"/>
      <c r="B228" s="3" t="n"/>
      <c r="C228" s="4" t="n"/>
      <c r="D228" s="5">
        <f>IF($A228="","",_xlfn.MAXIFS(Abgänge[Datum],Abgänge[Artikel],$A228))</f>
        <v/>
      </c>
      <c r="E228" s="3">
        <f>IF($A228="","",IF(D228=0,"nie",TODAY()-D228))</f>
        <v/>
      </c>
      <c r="F228" s="4">
        <f>IF($A228="","",B228*C228)</f>
        <v/>
      </c>
      <c r="G228" s="3">
        <f>IF($A228="","",OR(E228="nie",N(E228)&gt;=$M$2))</f>
        <v/>
      </c>
      <c r="H228" s="3" t="n"/>
      <c r="I228" s="6" t="n"/>
      <c r="J228" s="3" t="n"/>
    </row>
    <row r="229">
      <c r="A229" s="3" t="n"/>
      <c r="B229" s="3" t="n"/>
      <c r="C229" s="4" t="n"/>
      <c r="D229" s="5">
        <f>IF($A229="","",_xlfn.MAXIFS(Abgänge[Datum],Abgänge[Artikel],$A229))</f>
        <v/>
      </c>
      <c r="E229" s="3">
        <f>IF($A229="","",IF(D229=0,"nie",TODAY()-D229))</f>
        <v/>
      </c>
      <c r="F229" s="4">
        <f>IF($A229="","",B229*C229)</f>
        <v/>
      </c>
      <c r="G229" s="3">
        <f>IF($A229="","",OR(E229="nie",N(E229)&gt;=$M$2))</f>
        <v/>
      </c>
      <c r="H229" s="3" t="n"/>
      <c r="I229" s="6" t="n"/>
      <c r="J229" s="3" t="n"/>
    </row>
    <row r="230">
      <c r="A230" s="3" t="n"/>
      <c r="B230" s="3" t="n"/>
      <c r="C230" s="4" t="n"/>
      <c r="D230" s="5">
        <f>IF($A230="","",_xlfn.MAXIFS(Abgänge[Datum],Abgänge[Artikel],$A230))</f>
        <v/>
      </c>
      <c r="E230" s="3">
        <f>IF($A230="","",IF(D230=0,"nie",TODAY()-D230))</f>
        <v/>
      </c>
      <c r="F230" s="4">
        <f>IF($A230="","",B230*C230)</f>
        <v/>
      </c>
      <c r="G230" s="3">
        <f>IF($A230="","",OR(E230="nie",N(E230)&gt;=$M$2))</f>
        <v/>
      </c>
      <c r="H230" s="3" t="n"/>
      <c r="I230" s="6" t="n"/>
      <c r="J230" s="3" t="n"/>
    </row>
    <row r="231">
      <c r="A231" s="3" t="n"/>
      <c r="B231" s="3" t="n"/>
      <c r="C231" s="4" t="n"/>
      <c r="D231" s="5">
        <f>IF($A231="","",_xlfn.MAXIFS(Abgänge[Datum],Abgänge[Artikel],$A231))</f>
        <v/>
      </c>
      <c r="E231" s="3">
        <f>IF($A231="","",IF(D231=0,"nie",TODAY()-D231))</f>
        <v/>
      </c>
      <c r="F231" s="4">
        <f>IF($A231="","",B231*C231)</f>
        <v/>
      </c>
      <c r="G231" s="3">
        <f>IF($A231="","",OR(E231="nie",N(E231)&gt;=$M$2))</f>
        <v/>
      </c>
      <c r="H231" s="3" t="n"/>
      <c r="I231" s="6" t="n"/>
      <c r="J231" s="3" t="n"/>
    </row>
    <row r="232">
      <c r="A232" s="3" t="n"/>
      <c r="B232" s="3" t="n"/>
      <c r="C232" s="4" t="n"/>
      <c r="D232" s="5">
        <f>IF($A232="","",_xlfn.MAXIFS(Abgänge[Datum],Abgänge[Artikel],$A232))</f>
        <v/>
      </c>
      <c r="E232" s="3">
        <f>IF($A232="","",IF(D232=0,"nie",TODAY()-D232))</f>
        <v/>
      </c>
      <c r="F232" s="4">
        <f>IF($A232="","",B232*C232)</f>
        <v/>
      </c>
      <c r="G232" s="3">
        <f>IF($A232="","",OR(E232="nie",N(E232)&gt;=$M$2))</f>
        <v/>
      </c>
      <c r="H232" s="3" t="n"/>
      <c r="I232" s="6" t="n"/>
      <c r="J232" s="3" t="n"/>
    </row>
    <row r="233">
      <c r="A233" s="3" t="n"/>
      <c r="B233" s="3" t="n"/>
      <c r="C233" s="4" t="n"/>
      <c r="D233" s="5">
        <f>IF($A233="","",_xlfn.MAXIFS(Abgänge[Datum],Abgänge[Artikel],$A233))</f>
        <v/>
      </c>
      <c r="E233" s="3">
        <f>IF($A233="","",IF(D233=0,"nie",TODAY()-D233))</f>
        <v/>
      </c>
      <c r="F233" s="4">
        <f>IF($A233="","",B233*C233)</f>
        <v/>
      </c>
      <c r="G233" s="3">
        <f>IF($A233="","",OR(E233="nie",N(E233)&gt;=$M$2))</f>
        <v/>
      </c>
      <c r="H233" s="3" t="n"/>
      <c r="I233" s="6" t="n"/>
      <c r="J233" s="3" t="n"/>
    </row>
    <row r="234">
      <c r="A234" s="3" t="n"/>
      <c r="B234" s="3" t="n"/>
      <c r="C234" s="4" t="n"/>
      <c r="D234" s="5">
        <f>IF($A234="","",_xlfn.MAXIFS(Abgänge[Datum],Abgänge[Artikel],$A234))</f>
        <v/>
      </c>
      <c r="E234" s="3">
        <f>IF($A234="","",IF(D234=0,"nie",TODAY()-D234))</f>
        <v/>
      </c>
      <c r="F234" s="4">
        <f>IF($A234="","",B234*C234)</f>
        <v/>
      </c>
      <c r="G234" s="3">
        <f>IF($A234="","",OR(E234="nie",N(E234)&gt;=$M$2))</f>
        <v/>
      </c>
      <c r="H234" s="3" t="n"/>
      <c r="I234" s="6" t="n"/>
      <c r="J234" s="3" t="n"/>
    </row>
    <row r="235">
      <c r="A235" s="3" t="n"/>
      <c r="B235" s="3" t="n"/>
      <c r="C235" s="4" t="n"/>
      <c r="D235" s="5">
        <f>IF($A235="","",_xlfn.MAXIFS(Abgänge[Datum],Abgänge[Artikel],$A235))</f>
        <v/>
      </c>
      <c r="E235" s="3">
        <f>IF($A235="","",IF(D235=0,"nie",TODAY()-D235))</f>
        <v/>
      </c>
      <c r="F235" s="4">
        <f>IF($A235="","",B235*C235)</f>
        <v/>
      </c>
      <c r="G235" s="3">
        <f>IF($A235="","",OR(E235="nie",N(E235)&gt;=$M$2))</f>
        <v/>
      </c>
      <c r="H235" s="3" t="n"/>
      <c r="I235" s="6" t="n"/>
      <c r="J235" s="3" t="n"/>
    </row>
    <row r="236">
      <c r="A236" s="3" t="n"/>
      <c r="B236" s="3" t="n"/>
      <c r="C236" s="4" t="n"/>
      <c r="D236" s="5">
        <f>IF($A236="","",_xlfn.MAXIFS(Abgänge[Datum],Abgänge[Artikel],$A236))</f>
        <v/>
      </c>
      <c r="E236" s="3">
        <f>IF($A236="","",IF(D236=0,"nie",TODAY()-D236))</f>
        <v/>
      </c>
      <c r="F236" s="4">
        <f>IF($A236="","",B236*C236)</f>
        <v/>
      </c>
      <c r="G236" s="3">
        <f>IF($A236="","",OR(E236="nie",N(E236)&gt;=$M$2))</f>
        <v/>
      </c>
      <c r="H236" s="3" t="n"/>
      <c r="I236" s="6" t="n"/>
      <c r="J236" s="3" t="n"/>
    </row>
    <row r="237">
      <c r="A237" s="3" t="n"/>
      <c r="B237" s="3" t="n"/>
      <c r="C237" s="4" t="n"/>
      <c r="D237" s="5">
        <f>IF($A237="","",_xlfn.MAXIFS(Abgänge[Datum],Abgänge[Artikel],$A237))</f>
        <v/>
      </c>
      <c r="E237" s="3">
        <f>IF($A237="","",IF(D237=0,"nie",TODAY()-D237))</f>
        <v/>
      </c>
      <c r="F237" s="4">
        <f>IF($A237="","",B237*C237)</f>
        <v/>
      </c>
      <c r="G237" s="3">
        <f>IF($A237="","",OR(E237="nie",N(E237)&gt;=$M$2))</f>
        <v/>
      </c>
      <c r="H237" s="3" t="n"/>
      <c r="I237" s="6" t="n"/>
      <c r="J237" s="3" t="n"/>
    </row>
    <row r="238">
      <c r="A238" s="3" t="n"/>
      <c r="B238" s="3" t="n"/>
      <c r="C238" s="4" t="n"/>
      <c r="D238" s="5">
        <f>IF($A238="","",_xlfn.MAXIFS(Abgänge[Datum],Abgänge[Artikel],$A238))</f>
        <v/>
      </c>
      <c r="E238" s="3">
        <f>IF($A238="","",IF(D238=0,"nie",TODAY()-D238))</f>
        <v/>
      </c>
      <c r="F238" s="4">
        <f>IF($A238="","",B238*C238)</f>
        <v/>
      </c>
      <c r="G238" s="3">
        <f>IF($A238="","",OR(E238="nie",N(E238)&gt;=$M$2))</f>
        <v/>
      </c>
      <c r="H238" s="3" t="n"/>
      <c r="I238" s="6" t="n"/>
      <c r="J238" s="3" t="n"/>
    </row>
    <row r="239">
      <c r="A239" s="3" t="n"/>
      <c r="B239" s="3" t="n"/>
      <c r="C239" s="4" t="n"/>
      <c r="D239" s="5">
        <f>IF($A239="","",_xlfn.MAXIFS(Abgänge[Datum],Abgänge[Artikel],$A239))</f>
        <v/>
      </c>
      <c r="E239" s="3">
        <f>IF($A239="","",IF(D239=0,"nie",TODAY()-D239))</f>
        <v/>
      </c>
      <c r="F239" s="4">
        <f>IF($A239="","",B239*C239)</f>
        <v/>
      </c>
      <c r="G239" s="3">
        <f>IF($A239="","",OR(E239="nie",N(E239)&gt;=$M$2))</f>
        <v/>
      </c>
      <c r="H239" s="3" t="n"/>
      <c r="I239" s="6" t="n"/>
      <c r="J239" s="3" t="n"/>
    </row>
    <row r="240">
      <c r="A240" s="3" t="n"/>
      <c r="B240" s="3" t="n"/>
      <c r="C240" s="4" t="n"/>
      <c r="D240" s="5">
        <f>IF($A240="","",_xlfn.MAXIFS(Abgänge[Datum],Abgänge[Artikel],$A240))</f>
        <v/>
      </c>
      <c r="E240" s="3">
        <f>IF($A240="","",IF(D240=0,"nie",TODAY()-D240))</f>
        <v/>
      </c>
      <c r="F240" s="4">
        <f>IF($A240="","",B240*C240)</f>
        <v/>
      </c>
      <c r="G240" s="3">
        <f>IF($A240="","",OR(E240="nie",N(E240)&gt;=$M$2))</f>
        <v/>
      </c>
      <c r="H240" s="3" t="n"/>
      <c r="I240" s="6" t="n"/>
      <c r="J240" s="3" t="n"/>
    </row>
    <row r="241">
      <c r="A241" s="3" t="n"/>
      <c r="B241" s="3" t="n"/>
      <c r="C241" s="4" t="n"/>
      <c r="D241" s="5">
        <f>IF($A241="","",_xlfn.MAXIFS(Abgänge[Datum],Abgänge[Artikel],$A241))</f>
        <v/>
      </c>
      <c r="E241" s="3">
        <f>IF($A241="","",IF(D241=0,"nie",TODAY()-D241))</f>
        <v/>
      </c>
      <c r="F241" s="4">
        <f>IF($A241="","",B241*C241)</f>
        <v/>
      </c>
      <c r="G241" s="3">
        <f>IF($A241="","",OR(E241="nie",N(E241)&gt;=$M$2))</f>
        <v/>
      </c>
      <c r="H241" s="3" t="n"/>
      <c r="I241" s="6" t="n"/>
      <c r="J241" s="3" t="n"/>
    </row>
    <row r="242">
      <c r="A242" s="3" t="n"/>
      <c r="B242" s="3" t="n"/>
      <c r="C242" s="4" t="n"/>
      <c r="D242" s="5">
        <f>IF($A242="","",_xlfn.MAXIFS(Abgänge[Datum],Abgänge[Artikel],$A242))</f>
        <v/>
      </c>
      <c r="E242" s="3">
        <f>IF($A242="","",IF(D242=0,"nie",TODAY()-D242))</f>
        <v/>
      </c>
      <c r="F242" s="4">
        <f>IF($A242="","",B242*C242)</f>
        <v/>
      </c>
      <c r="G242" s="3">
        <f>IF($A242="","",OR(E242="nie",N(E242)&gt;=$M$2))</f>
        <v/>
      </c>
      <c r="H242" s="3" t="n"/>
      <c r="I242" s="6" t="n"/>
      <c r="J242" s="3" t="n"/>
    </row>
    <row r="243">
      <c r="A243" s="3" t="n"/>
      <c r="B243" s="3" t="n"/>
      <c r="C243" s="4" t="n"/>
      <c r="D243" s="5">
        <f>IF($A243="","",_xlfn.MAXIFS(Abgänge[Datum],Abgänge[Artikel],$A243))</f>
        <v/>
      </c>
      <c r="E243" s="3">
        <f>IF($A243="","",IF(D243=0,"nie",TODAY()-D243))</f>
        <v/>
      </c>
      <c r="F243" s="4">
        <f>IF($A243="","",B243*C243)</f>
        <v/>
      </c>
      <c r="G243" s="3">
        <f>IF($A243="","",OR(E243="nie",N(E243)&gt;=$M$2))</f>
        <v/>
      </c>
      <c r="H243" s="3" t="n"/>
      <c r="I243" s="6" t="n"/>
      <c r="J243" s="3" t="n"/>
    </row>
    <row r="244">
      <c r="A244" s="3" t="n"/>
      <c r="B244" s="3" t="n"/>
      <c r="C244" s="4" t="n"/>
      <c r="D244" s="5">
        <f>IF($A244="","",_xlfn.MAXIFS(Abgänge[Datum],Abgänge[Artikel],$A244))</f>
        <v/>
      </c>
      <c r="E244" s="3">
        <f>IF($A244="","",IF(D244=0,"nie",TODAY()-D244))</f>
        <v/>
      </c>
      <c r="F244" s="4">
        <f>IF($A244="","",B244*C244)</f>
        <v/>
      </c>
      <c r="G244" s="3">
        <f>IF($A244="","",OR(E244="nie",N(E244)&gt;=$M$2))</f>
        <v/>
      </c>
      <c r="H244" s="3" t="n"/>
      <c r="I244" s="6" t="n"/>
      <c r="J244" s="3" t="n"/>
    </row>
    <row r="245">
      <c r="A245" s="3" t="n"/>
      <c r="B245" s="3" t="n"/>
      <c r="C245" s="4" t="n"/>
      <c r="D245" s="5">
        <f>IF($A245="","",_xlfn.MAXIFS(Abgänge[Datum],Abgänge[Artikel],$A245))</f>
        <v/>
      </c>
      <c r="E245" s="3">
        <f>IF($A245="","",IF(D245=0,"nie",TODAY()-D245))</f>
        <v/>
      </c>
      <c r="F245" s="4">
        <f>IF($A245="","",B245*C245)</f>
        <v/>
      </c>
      <c r="G245" s="3">
        <f>IF($A245="","",OR(E245="nie",N(E245)&gt;=$M$2))</f>
        <v/>
      </c>
      <c r="H245" s="3" t="n"/>
      <c r="I245" s="6" t="n"/>
      <c r="J245" s="3" t="n"/>
    </row>
    <row r="246">
      <c r="A246" s="3" t="n"/>
      <c r="B246" s="3" t="n"/>
      <c r="C246" s="4" t="n"/>
      <c r="D246" s="5">
        <f>IF($A246="","",_xlfn.MAXIFS(Abgänge[Datum],Abgänge[Artikel],$A246))</f>
        <v/>
      </c>
      <c r="E246" s="3">
        <f>IF($A246="","",IF(D246=0,"nie",TODAY()-D246))</f>
        <v/>
      </c>
      <c r="F246" s="4">
        <f>IF($A246="","",B246*C246)</f>
        <v/>
      </c>
      <c r="G246" s="3">
        <f>IF($A246="","",OR(E246="nie",N(E246)&gt;=$M$2))</f>
        <v/>
      </c>
      <c r="H246" s="3" t="n"/>
      <c r="I246" s="6" t="n"/>
      <c r="J246" s="3" t="n"/>
    </row>
    <row r="247">
      <c r="A247" s="3" t="n"/>
      <c r="B247" s="3" t="n"/>
      <c r="C247" s="4" t="n"/>
      <c r="D247" s="5">
        <f>IF($A247="","",_xlfn.MAXIFS(Abgänge[Datum],Abgänge[Artikel],$A247))</f>
        <v/>
      </c>
      <c r="E247" s="3">
        <f>IF($A247="","",IF(D247=0,"nie",TODAY()-D247))</f>
        <v/>
      </c>
      <c r="F247" s="4">
        <f>IF($A247="","",B247*C247)</f>
        <v/>
      </c>
      <c r="G247" s="3">
        <f>IF($A247="","",OR(E247="nie",N(E247)&gt;=$M$2))</f>
        <v/>
      </c>
      <c r="H247" s="3" t="n"/>
      <c r="I247" s="6" t="n"/>
      <c r="J247" s="3" t="n"/>
    </row>
    <row r="248">
      <c r="A248" s="3" t="n"/>
      <c r="B248" s="3" t="n"/>
      <c r="C248" s="4" t="n"/>
      <c r="D248" s="5">
        <f>IF($A248="","",_xlfn.MAXIFS(Abgänge[Datum],Abgänge[Artikel],$A248))</f>
        <v/>
      </c>
      <c r="E248" s="3">
        <f>IF($A248="","",IF(D248=0,"nie",TODAY()-D248))</f>
        <v/>
      </c>
      <c r="F248" s="4">
        <f>IF($A248="","",B248*C248)</f>
        <v/>
      </c>
      <c r="G248" s="3">
        <f>IF($A248="","",OR(E248="nie",N(E248)&gt;=$M$2))</f>
        <v/>
      </c>
      <c r="H248" s="3" t="n"/>
      <c r="I248" s="6" t="n"/>
      <c r="J248" s="3" t="n"/>
    </row>
    <row r="249">
      <c r="A249" s="3" t="n"/>
      <c r="B249" s="3" t="n"/>
      <c r="C249" s="4" t="n"/>
      <c r="D249" s="5">
        <f>IF($A249="","",_xlfn.MAXIFS(Abgänge[Datum],Abgänge[Artikel],$A249))</f>
        <v/>
      </c>
      <c r="E249" s="3">
        <f>IF($A249="","",IF(D249=0,"nie",TODAY()-D249))</f>
        <v/>
      </c>
      <c r="F249" s="4">
        <f>IF($A249="","",B249*C249)</f>
        <v/>
      </c>
      <c r="G249" s="3">
        <f>IF($A249="","",OR(E249="nie",N(E249)&gt;=$M$2))</f>
        <v/>
      </c>
      <c r="H249" s="3" t="n"/>
      <c r="I249" s="6" t="n"/>
      <c r="J249" s="3" t="n"/>
    </row>
    <row r="250">
      <c r="A250" s="3" t="n"/>
      <c r="B250" s="3" t="n"/>
      <c r="C250" s="4" t="n"/>
      <c r="D250" s="5">
        <f>IF($A250="","",_xlfn.MAXIFS(Abgänge[Datum],Abgänge[Artikel],$A250))</f>
        <v/>
      </c>
      <c r="E250" s="3">
        <f>IF($A250="","",IF(D250=0,"nie",TODAY()-D250))</f>
        <v/>
      </c>
      <c r="F250" s="4">
        <f>IF($A250="","",B250*C250)</f>
        <v/>
      </c>
      <c r="G250" s="3">
        <f>IF($A250="","",OR(E250="nie",N(E250)&gt;=$M$2))</f>
        <v/>
      </c>
      <c r="H250" s="3" t="n"/>
      <c r="I250" s="6" t="n"/>
      <c r="J250" s="3" t="n"/>
    </row>
    <row r="251">
      <c r="A251" s="3" t="n"/>
      <c r="B251" s="3" t="n"/>
      <c r="C251" s="4" t="n"/>
      <c r="D251" s="5">
        <f>IF($A251="","",_xlfn.MAXIFS(Abgänge[Datum],Abgänge[Artikel],$A251))</f>
        <v/>
      </c>
      <c r="E251" s="3">
        <f>IF($A251="","",IF(D251=0,"nie",TODAY()-D251))</f>
        <v/>
      </c>
      <c r="F251" s="4">
        <f>IF($A251="","",B251*C251)</f>
        <v/>
      </c>
      <c r="G251" s="3">
        <f>IF($A251="","",OR(E251="nie",N(E251)&gt;=$M$2))</f>
        <v/>
      </c>
      <c r="H251" s="3" t="n"/>
      <c r="I251" s="6" t="n"/>
      <c r="J251" s="3" t="n"/>
    </row>
    <row r="252">
      <c r="A252" s="3" t="n"/>
      <c r="B252" s="3" t="n"/>
      <c r="C252" s="4" t="n"/>
      <c r="D252" s="5">
        <f>IF($A252="","",_xlfn.MAXIFS(Abgänge[Datum],Abgänge[Artikel],$A252))</f>
        <v/>
      </c>
      <c r="E252" s="3">
        <f>IF($A252="","",IF(D252=0,"nie",TODAY()-D252))</f>
        <v/>
      </c>
      <c r="F252" s="4">
        <f>IF($A252="","",B252*C252)</f>
        <v/>
      </c>
      <c r="G252" s="3">
        <f>IF($A252="","",OR(E252="nie",N(E252)&gt;=$M$2))</f>
        <v/>
      </c>
      <c r="H252" s="3" t="n"/>
      <c r="I252" s="6" t="n"/>
      <c r="J252" s="3" t="n"/>
    </row>
    <row r="253">
      <c r="A253" s="3" t="n"/>
      <c r="B253" s="3" t="n"/>
      <c r="C253" s="4" t="n"/>
      <c r="D253" s="5">
        <f>IF($A253="","",_xlfn.MAXIFS(Abgänge[Datum],Abgänge[Artikel],$A253))</f>
        <v/>
      </c>
      <c r="E253" s="3">
        <f>IF($A253="","",IF(D253=0,"nie",TODAY()-D253))</f>
        <v/>
      </c>
      <c r="F253" s="4">
        <f>IF($A253="","",B253*C253)</f>
        <v/>
      </c>
      <c r="G253" s="3">
        <f>IF($A253="","",OR(E253="nie",N(E253)&gt;=$M$2))</f>
        <v/>
      </c>
      <c r="H253" s="3" t="n"/>
      <c r="I253" s="6" t="n"/>
      <c r="J253" s="3" t="n"/>
    </row>
    <row r="254">
      <c r="A254" s="3" t="n"/>
      <c r="B254" s="3" t="n"/>
      <c r="C254" s="4" t="n"/>
      <c r="D254" s="5">
        <f>IF($A254="","",_xlfn.MAXIFS(Abgänge[Datum],Abgänge[Artikel],$A254))</f>
        <v/>
      </c>
      <c r="E254" s="3">
        <f>IF($A254="","",IF(D254=0,"nie",TODAY()-D254))</f>
        <v/>
      </c>
      <c r="F254" s="4">
        <f>IF($A254="","",B254*C254)</f>
        <v/>
      </c>
      <c r="G254" s="3">
        <f>IF($A254="","",OR(E254="nie",N(E254)&gt;=$M$2))</f>
        <v/>
      </c>
      <c r="H254" s="3" t="n"/>
      <c r="I254" s="6" t="n"/>
      <c r="J254" s="3" t="n"/>
    </row>
    <row r="255">
      <c r="A255" s="3" t="n"/>
      <c r="B255" s="3" t="n"/>
      <c r="C255" s="4" t="n"/>
      <c r="D255" s="5">
        <f>IF($A255="","",_xlfn.MAXIFS(Abgänge[Datum],Abgänge[Artikel],$A255))</f>
        <v/>
      </c>
      <c r="E255" s="3">
        <f>IF($A255="","",IF(D255=0,"nie",TODAY()-D255))</f>
        <v/>
      </c>
      <c r="F255" s="4">
        <f>IF($A255="","",B255*C255)</f>
        <v/>
      </c>
      <c r="G255" s="3">
        <f>IF($A255="","",OR(E255="nie",N(E255)&gt;=$M$2))</f>
        <v/>
      </c>
      <c r="H255" s="3" t="n"/>
      <c r="I255" s="6" t="n"/>
      <c r="J255" s="3" t="n"/>
    </row>
    <row r="256">
      <c r="A256" s="3" t="n"/>
      <c r="B256" s="3" t="n"/>
      <c r="C256" s="4" t="n"/>
      <c r="D256" s="5">
        <f>IF($A256="","",_xlfn.MAXIFS(Abgänge[Datum],Abgänge[Artikel],$A256))</f>
        <v/>
      </c>
      <c r="E256" s="3">
        <f>IF($A256="","",IF(D256=0,"nie",TODAY()-D256))</f>
        <v/>
      </c>
      <c r="F256" s="4">
        <f>IF($A256="","",B256*C256)</f>
        <v/>
      </c>
      <c r="G256" s="3">
        <f>IF($A256="","",OR(E256="nie",N(E256)&gt;=$M$2))</f>
        <v/>
      </c>
      <c r="H256" s="3" t="n"/>
      <c r="I256" s="6" t="n"/>
      <c r="J256" s="3" t="n"/>
    </row>
    <row r="257">
      <c r="A257" s="3" t="n"/>
      <c r="B257" s="3" t="n"/>
      <c r="C257" s="4" t="n"/>
      <c r="D257" s="5">
        <f>IF($A257="","",_xlfn.MAXIFS(Abgänge[Datum],Abgänge[Artikel],$A257))</f>
        <v/>
      </c>
      <c r="E257" s="3">
        <f>IF($A257="","",IF(D257=0,"nie",TODAY()-D257))</f>
        <v/>
      </c>
      <c r="F257" s="4">
        <f>IF($A257="","",B257*C257)</f>
        <v/>
      </c>
      <c r="G257" s="3">
        <f>IF($A257="","",OR(E257="nie",N(E257)&gt;=$M$2))</f>
        <v/>
      </c>
      <c r="H257" s="3" t="n"/>
      <c r="I257" s="6" t="n"/>
      <c r="J257" s="3" t="n"/>
    </row>
    <row r="258">
      <c r="A258" s="3" t="n"/>
      <c r="B258" s="3" t="n"/>
      <c r="C258" s="4" t="n"/>
      <c r="D258" s="5">
        <f>IF($A258="","",_xlfn.MAXIFS(Abgänge[Datum],Abgänge[Artikel],$A258))</f>
        <v/>
      </c>
      <c r="E258" s="3">
        <f>IF($A258="","",IF(D258=0,"nie",TODAY()-D258))</f>
        <v/>
      </c>
      <c r="F258" s="4">
        <f>IF($A258="","",B258*C258)</f>
        <v/>
      </c>
      <c r="G258" s="3">
        <f>IF($A258="","",OR(E258="nie",N(E258)&gt;=$M$2))</f>
        <v/>
      </c>
      <c r="H258" s="3" t="n"/>
      <c r="I258" s="6" t="n"/>
      <c r="J258" s="3" t="n"/>
    </row>
    <row r="259">
      <c r="A259" s="3" t="n"/>
      <c r="B259" s="3" t="n"/>
      <c r="C259" s="4" t="n"/>
      <c r="D259" s="5">
        <f>IF($A259="","",_xlfn.MAXIFS(Abgänge[Datum],Abgänge[Artikel],$A259))</f>
        <v/>
      </c>
      <c r="E259" s="3">
        <f>IF($A259="","",IF(D259=0,"nie",TODAY()-D259))</f>
        <v/>
      </c>
      <c r="F259" s="4">
        <f>IF($A259="","",B259*C259)</f>
        <v/>
      </c>
      <c r="G259" s="3">
        <f>IF($A259="","",OR(E259="nie",N(E259)&gt;=$M$2))</f>
        <v/>
      </c>
      <c r="H259" s="3" t="n"/>
      <c r="I259" s="6" t="n"/>
      <c r="J259" s="3" t="n"/>
    </row>
    <row r="260">
      <c r="A260" s="3" t="n"/>
      <c r="B260" s="3" t="n"/>
      <c r="C260" s="4" t="n"/>
      <c r="D260" s="5">
        <f>IF($A260="","",_xlfn.MAXIFS(Abgänge[Datum],Abgänge[Artikel],$A260))</f>
        <v/>
      </c>
      <c r="E260" s="3">
        <f>IF($A260="","",IF(D260=0,"nie",TODAY()-D260))</f>
        <v/>
      </c>
      <c r="F260" s="4">
        <f>IF($A260="","",B260*C260)</f>
        <v/>
      </c>
      <c r="G260" s="3">
        <f>IF($A260="","",OR(E260="nie",N(E260)&gt;=$M$2))</f>
        <v/>
      </c>
      <c r="H260" s="3" t="n"/>
      <c r="I260" s="6" t="n"/>
      <c r="J260" s="3" t="n"/>
    </row>
    <row r="261">
      <c r="A261" s="3" t="n"/>
      <c r="B261" s="3" t="n"/>
      <c r="C261" s="4" t="n"/>
      <c r="D261" s="5">
        <f>IF($A261="","",_xlfn.MAXIFS(Abgänge[Datum],Abgänge[Artikel],$A261))</f>
        <v/>
      </c>
      <c r="E261" s="3">
        <f>IF($A261="","",IF(D261=0,"nie",TODAY()-D261))</f>
        <v/>
      </c>
      <c r="F261" s="4">
        <f>IF($A261="","",B261*C261)</f>
        <v/>
      </c>
      <c r="G261" s="3">
        <f>IF($A261="","",OR(E261="nie",N(E261)&gt;=$M$2))</f>
        <v/>
      </c>
      <c r="H261" s="3" t="n"/>
      <c r="I261" s="6" t="n"/>
      <c r="J261" s="3" t="n"/>
    </row>
    <row r="262">
      <c r="A262" s="3" t="n"/>
      <c r="B262" s="3" t="n"/>
      <c r="C262" s="4" t="n"/>
      <c r="D262" s="5">
        <f>IF($A262="","",_xlfn.MAXIFS(Abgänge[Datum],Abgänge[Artikel],$A262))</f>
        <v/>
      </c>
      <c r="E262" s="3">
        <f>IF($A262="","",IF(D262=0,"nie",TODAY()-D262))</f>
        <v/>
      </c>
      <c r="F262" s="4">
        <f>IF($A262="","",B262*C262)</f>
        <v/>
      </c>
      <c r="G262" s="3">
        <f>IF($A262="","",OR(E262="nie",N(E262)&gt;=$M$2))</f>
        <v/>
      </c>
      <c r="H262" s="3" t="n"/>
      <c r="I262" s="6" t="n"/>
      <c r="J262" s="3" t="n"/>
    </row>
    <row r="263">
      <c r="A263" s="3" t="n"/>
      <c r="B263" s="3" t="n"/>
      <c r="C263" s="4" t="n"/>
      <c r="D263" s="5">
        <f>IF($A263="","",_xlfn.MAXIFS(Abgänge[Datum],Abgänge[Artikel],$A263))</f>
        <v/>
      </c>
      <c r="E263" s="3">
        <f>IF($A263="","",IF(D263=0,"nie",TODAY()-D263))</f>
        <v/>
      </c>
      <c r="F263" s="4">
        <f>IF($A263="","",B263*C263)</f>
        <v/>
      </c>
      <c r="G263" s="3">
        <f>IF($A263="","",OR(E263="nie",N(E263)&gt;=$M$2))</f>
        <v/>
      </c>
      <c r="H263" s="3" t="n"/>
      <c r="I263" s="6" t="n"/>
      <c r="J263" s="3" t="n"/>
    </row>
    <row r="264">
      <c r="A264" s="3" t="n"/>
      <c r="B264" s="3" t="n"/>
      <c r="C264" s="4" t="n"/>
      <c r="D264" s="5">
        <f>IF($A264="","",_xlfn.MAXIFS(Abgänge[Datum],Abgänge[Artikel],$A264))</f>
        <v/>
      </c>
      <c r="E264" s="3">
        <f>IF($A264="","",IF(D264=0,"nie",TODAY()-D264))</f>
        <v/>
      </c>
      <c r="F264" s="4">
        <f>IF($A264="","",B264*C264)</f>
        <v/>
      </c>
      <c r="G264" s="3">
        <f>IF($A264="","",OR(E264="nie",N(E264)&gt;=$M$2))</f>
        <v/>
      </c>
      <c r="H264" s="3" t="n"/>
      <c r="I264" s="6" t="n"/>
      <c r="J264" s="3" t="n"/>
    </row>
    <row r="265">
      <c r="A265" s="3" t="n"/>
      <c r="B265" s="3" t="n"/>
      <c r="C265" s="4" t="n"/>
      <c r="D265" s="5">
        <f>IF($A265="","",_xlfn.MAXIFS(Abgänge[Datum],Abgänge[Artikel],$A265))</f>
        <v/>
      </c>
      <c r="E265" s="3">
        <f>IF($A265="","",IF(D265=0,"nie",TODAY()-D265))</f>
        <v/>
      </c>
      <c r="F265" s="4">
        <f>IF($A265="","",B265*C265)</f>
        <v/>
      </c>
      <c r="G265" s="3">
        <f>IF($A265="","",OR(E265="nie",N(E265)&gt;=$M$2))</f>
        <v/>
      </c>
      <c r="H265" s="3" t="n"/>
      <c r="I265" s="6" t="n"/>
      <c r="J265" s="3" t="n"/>
    </row>
    <row r="266">
      <c r="A266" s="3" t="n"/>
      <c r="B266" s="3" t="n"/>
      <c r="C266" s="4" t="n"/>
      <c r="D266" s="5">
        <f>IF($A266="","",_xlfn.MAXIFS(Abgänge[Datum],Abgänge[Artikel],$A266))</f>
        <v/>
      </c>
      <c r="E266" s="3">
        <f>IF($A266="","",IF(D266=0,"nie",TODAY()-D266))</f>
        <v/>
      </c>
      <c r="F266" s="4">
        <f>IF($A266="","",B266*C266)</f>
        <v/>
      </c>
      <c r="G266" s="3">
        <f>IF($A266="","",OR(E266="nie",N(E266)&gt;=$M$2))</f>
        <v/>
      </c>
      <c r="H266" s="3" t="n"/>
      <c r="I266" s="6" t="n"/>
      <c r="J266" s="3" t="n"/>
    </row>
    <row r="267">
      <c r="A267" s="3" t="n"/>
      <c r="B267" s="3" t="n"/>
      <c r="C267" s="4" t="n"/>
      <c r="D267" s="5">
        <f>IF($A267="","",_xlfn.MAXIFS(Abgänge[Datum],Abgänge[Artikel],$A267))</f>
        <v/>
      </c>
      <c r="E267" s="3">
        <f>IF($A267="","",IF(D267=0,"nie",TODAY()-D267))</f>
        <v/>
      </c>
      <c r="F267" s="4">
        <f>IF($A267="","",B267*C267)</f>
        <v/>
      </c>
      <c r="G267" s="3">
        <f>IF($A267="","",OR(E267="nie",N(E267)&gt;=$M$2))</f>
        <v/>
      </c>
      <c r="H267" s="3" t="n"/>
      <c r="I267" s="6" t="n"/>
      <c r="J267" s="3" t="n"/>
    </row>
    <row r="268">
      <c r="A268" s="3" t="n"/>
      <c r="B268" s="3" t="n"/>
      <c r="C268" s="4" t="n"/>
      <c r="D268" s="5">
        <f>IF($A268="","",_xlfn.MAXIFS(Abgänge[Datum],Abgänge[Artikel],$A268))</f>
        <v/>
      </c>
      <c r="E268" s="3">
        <f>IF($A268="","",IF(D268=0,"nie",TODAY()-D268))</f>
        <v/>
      </c>
      <c r="F268" s="4">
        <f>IF($A268="","",B268*C268)</f>
        <v/>
      </c>
      <c r="G268" s="3">
        <f>IF($A268="","",OR(E268="nie",N(E268)&gt;=$M$2))</f>
        <v/>
      </c>
      <c r="H268" s="3" t="n"/>
      <c r="I268" s="6" t="n"/>
      <c r="J268" s="3" t="n"/>
    </row>
    <row r="269">
      <c r="A269" s="3" t="n"/>
      <c r="B269" s="3" t="n"/>
      <c r="C269" s="4" t="n"/>
      <c r="D269" s="5">
        <f>IF($A269="","",_xlfn.MAXIFS(Abgänge[Datum],Abgänge[Artikel],$A269))</f>
        <v/>
      </c>
      <c r="E269" s="3">
        <f>IF($A269="","",IF(D269=0,"nie",TODAY()-D269))</f>
        <v/>
      </c>
      <c r="F269" s="4">
        <f>IF($A269="","",B269*C269)</f>
        <v/>
      </c>
      <c r="G269" s="3">
        <f>IF($A269="","",OR(E269="nie",N(E269)&gt;=$M$2))</f>
        <v/>
      </c>
      <c r="H269" s="3" t="n"/>
      <c r="I269" s="6" t="n"/>
      <c r="J269" s="3" t="n"/>
    </row>
    <row r="270">
      <c r="A270" s="3" t="n"/>
      <c r="B270" s="3" t="n"/>
      <c r="C270" s="4" t="n"/>
      <c r="D270" s="5">
        <f>IF($A270="","",_xlfn.MAXIFS(Abgänge[Datum],Abgänge[Artikel],$A270))</f>
        <v/>
      </c>
      <c r="E270" s="3">
        <f>IF($A270="","",IF(D270=0,"nie",TODAY()-D270))</f>
        <v/>
      </c>
      <c r="F270" s="4">
        <f>IF($A270="","",B270*C270)</f>
        <v/>
      </c>
      <c r="G270" s="3">
        <f>IF($A270="","",OR(E270="nie",N(E270)&gt;=$M$2))</f>
        <v/>
      </c>
      <c r="H270" s="3" t="n"/>
      <c r="I270" s="6" t="n"/>
      <c r="J270" s="3" t="n"/>
    </row>
    <row r="271">
      <c r="A271" s="3" t="n"/>
      <c r="B271" s="3" t="n"/>
      <c r="C271" s="4" t="n"/>
      <c r="D271" s="5">
        <f>IF($A271="","",_xlfn.MAXIFS(Abgänge[Datum],Abgänge[Artikel],$A271))</f>
        <v/>
      </c>
      <c r="E271" s="3">
        <f>IF($A271="","",IF(D271=0,"nie",TODAY()-D271))</f>
        <v/>
      </c>
      <c r="F271" s="4">
        <f>IF($A271="","",B271*C271)</f>
        <v/>
      </c>
      <c r="G271" s="3">
        <f>IF($A271="","",OR(E271="nie",N(E271)&gt;=$M$2))</f>
        <v/>
      </c>
      <c r="H271" s="3" t="n"/>
      <c r="I271" s="6" t="n"/>
      <c r="J271" s="3" t="n"/>
    </row>
    <row r="272">
      <c r="A272" s="3" t="n"/>
      <c r="B272" s="3" t="n"/>
      <c r="C272" s="4" t="n"/>
      <c r="D272" s="5">
        <f>IF($A272="","",_xlfn.MAXIFS(Abgänge[Datum],Abgänge[Artikel],$A272))</f>
        <v/>
      </c>
      <c r="E272" s="3">
        <f>IF($A272="","",IF(D272=0,"nie",TODAY()-D272))</f>
        <v/>
      </c>
      <c r="F272" s="4">
        <f>IF($A272="","",B272*C272)</f>
        <v/>
      </c>
      <c r="G272" s="3">
        <f>IF($A272="","",OR(E272="nie",N(E272)&gt;=$M$2))</f>
        <v/>
      </c>
      <c r="H272" s="3" t="n"/>
      <c r="I272" s="6" t="n"/>
      <c r="J272" s="3" t="n"/>
    </row>
    <row r="273">
      <c r="A273" s="3" t="n"/>
      <c r="B273" s="3" t="n"/>
      <c r="C273" s="4" t="n"/>
      <c r="D273" s="5">
        <f>IF($A273="","",_xlfn.MAXIFS(Abgänge[Datum],Abgänge[Artikel],$A273))</f>
        <v/>
      </c>
      <c r="E273" s="3">
        <f>IF($A273="","",IF(D273=0,"nie",TODAY()-D273))</f>
        <v/>
      </c>
      <c r="F273" s="4">
        <f>IF($A273="","",B273*C273)</f>
        <v/>
      </c>
      <c r="G273" s="3">
        <f>IF($A273="","",OR(E273="nie",N(E273)&gt;=$M$2))</f>
        <v/>
      </c>
      <c r="H273" s="3" t="n"/>
      <c r="I273" s="6" t="n"/>
      <c r="J273" s="3" t="n"/>
    </row>
    <row r="274">
      <c r="A274" s="3" t="n"/>
      <c r="B274" s="3" t="n"/>
      <c r="C274" s="4" t="n"/>
      <c r="D274" s="5">
        <f>IF($A274="","",_xlfn.MAXIFS(Abgänge[Datum],Abgänge[Artikel],$A274))</f>
        <v/>
      </c>
      <c r="E274" s="3">
        <f>IF($A274="","",IF(D274=0,"nie",TODAY()-D274))</f>
        <v/>
      </c>
      <c r="F274" s="4">
        <f>IF($A274="","",B274*C274)</f>
        <v/>
      </c>
      <c r="G274" s="3">
        <f>IF($A274="","",OR(E274="nie",N(E274)&gt;=$M$2))</f>
        <v/>
      </c>
      <c r="H274" s="3" t="n"/>
      <c r="I274" s="6" t="n"/>
      <c r="J274" s="3" t="n"/>
    </row>
    <row r="275">
      <c r="A275" s="3" t="n"/>
      <c r="B275" s="3" t="n"/>
      <c r="C275" s="4" t="n"/>
      <c r="D275" s="5">
        <f>IF($A275="","",_xlfn.MAXIFS(Abgänge[Datum],Abgänge[Artikel],$A275))</f>
        <v/>
      </c>
      <c r="E275" s="3">
        <f>IF($A275="","",IF(D275=0,"nie",TODAY()-D275))</f>
        <v/>
      </c>
      <c r="F275" s="4">
        <f>IF($A275="","",B275*C275)</f>
        <v/>
      </c>
      <c r="G275" s="3">
        <f>IF($A275="","",OR(E275="nie",N(E275)&gt;=$M$2))</f>
        <v/>
      </c>
      <c r="H275" s="3" t="n"/>
      <c r="I275" s="6" t="n"/>
      <c r="J275" s="3" t="n"/>
    </row>
    <row r="276">
      <c r="A276" s="3" t="n"/>
      <c r="B276" s="3" t="n"/>
      <c r="C276" s="4" t="n"/>
      <c r="D276" s="5">
        <f>IF($A276="","",_xlfn.MAXIFS(Abgänge[Datum],Abgänge[Artikel],$A276))</f>
        <v/>
      </c>
      <c r="E276" s="3">
        <f>IF($A276="","",IF(D276=0,"nie",TODAY()-D276))</f>
        <v/>
      </c>
      <c r="F276" s="4">
        <f>IF($A276="","",B276*C276)</f>
        <v/>
      </c>
      <c r="G276" s="3">
        <f>IF($A276="","",OR(E276="nie",N(E276)&gt;=$M$2))</f>
        <v/>
      </c>
      <c r="H276" s="3" t="n"/>
      <c r="I276" s="6" t="n"/>
      <c r="J276" s="3" t="n"/>
    </row>
    <row r="277">
      <c r="A277" s="3" t="n"/>
      <c r="B277" s="3" t="n"/>
      <c r="C277" s="4" t="n"/>
      <c r="D277" s="5">
        <f>IF($A277="","",_xlfn.MAXIFS(Abgänge[Datum],Abgänge[Artikel],$A277))</f>
        <v/>
      </c>
      <c r="E277" s="3">
        <f>IF($A277="","",IF(D277=0,"nie",TODAY()-D277))</f>
        <v/>
      </c>
      <c r="F277" s="4">
        <f>IF($A277="","",B277*C277)</f>
        <v/>
      </c>
      <c r="G277" s="3">
        <f>IF($A277="","",OR(E277="nie",N(E277)&gt;=$M$2))</f>
        <v/>
      </c>
      <c r="H277" s="3" t="n"/>
      <c r="I277" s="6" t="n"/>
      <c r="J277" s="3" t="n"/>
    </row>
    <row r="278">
      <c r="A278" s="3" t="n"/>
      <c r="B278" s="3" t="n"/>
      <c r="C278" s="4" t="n"/>
      <c r="D278" s="5">
        <f>IF($A278="","",_xlfn.MAXIFS(Abgänge[Datum],Abgänge[Artikel],$A278))</f>
        <v/>
      </c>
      <c r="E278" s="3">
        <f>IF($A278="","",IF(D278=0,"nie",TODAY()-D278))</f>
        <v/>
      </c>
      <c r="F278" s="4">
        <f>IF($A278="","",B278*C278)</f>
        <v/>
      </c>
      <c r="G278" s="3">
        <f>IF($A278="","",OR(E278="nie",N(E278)&gt;=$M$2))</f>
        <v/>
      </c>
      <c r="H278" s="3" t="n"/>
      <c r="I278" s="6" t="n"/>
      <c r="J278" s="3" t="n"/>
    </row>
    <row r="279">
      <c r="A279" s="3" t="n"/>
      <c r="B279" s="3" t="n"/>
      <c r="C279" s="4" t="n"/>
      <c r="D279" s="5">
        <f>IF($A279="","",_xlfn.MAXIFS(Abgänge[Datum],Abgänge[Artikel],$A279))</f>
        <v/>
      </c>
      <c r="E279" s="3">
        <f>IF($A279="","",IF(D279=0,"nie",TODAY()-D279))</f>
        <v/>
      </c>
      <c r="F279" s="4">
        <f>IF($A279="","",B279*C279)</f>
        <v/>
      </c>
      <c r="G279" s="3">
        <f>IF($A279="","",OR(E279="nie",N(E279)&gt;=$M$2))</f>
        <v/>
      </c>
      <c r="H279" s="3" t="n"/>
      <c r="I279" s="6" t="n"/>
      <c r="J279" s="3" t="n"/>
    </row>
    <row r="280">
      <c r="A280" s="3" t="n"/>
      <c r="B280" s="3" t="n"/>
      <c r="C280" s="4" t="n"/>
      <c r="D280" s="5">
        <f>IF($A280="","",_xlfn.MAXIFS(Abgänge[Datum],Abgänge[Artikel],$A280))</f>
        <v/>
      </c>
      <c r="E280" s="3">
        <f>IF($A280="","",IF(D280=0,"nie",TODAY()-D280))</f>
        <v/>
      </c>
      <c r="F280" s="4">
        <f>IF($A280="","",B280*C280)</f>
        <v/>
      </c>
      <c r="G280" s="3">
        <f>IF($A280="","",OR(E280="nie",N(E280)&gt;=$M$2))</f>
        <v/>
      </c>
      <c r="H280" s="3" t="n"/>
      <c r="I280" s="6" t="n"/>
      <c r="J280" s="3" t="n"/>
    </row>
    <row r="281">
      <c r="A281" s="3" t="n"/>
      <c r="B281" s="3" t="n"/>
      <c r="C281" s="4" t="n"/>
      <c r="D281" s="5">
        <f>IF($A281="","",_xlfn.MAXIFS(Abgänge[Datum],Abgänge[Artikel],$A281))</f>
        <v/>
      </c>
      <c r="E281" s="3">
        <f>IF($A281="","",IF(D281=0,"nie",TODAY()-D281))</f>
        <v/>
      </c>
      <c r="F281" s="4">
        <f>IF($A281="","",B281*C281)</f>
        <v/>
      </c>
      <c r="G281" s="3">
        <f>IF($A281="","",OR(E281="nie",N(E281)&gt;=$M$2))</f>
        <v/>
      </c>
      <c r="H281" s="3" t="n"/>
      <c r="I281" s="6" t="n"/>
      <c r="J281" s="3" t="n"/>
    </row>
    <row r="282">
      <c r="A282" s="3" t="n"/>
      <c r="B282" s="3" t="n"/>
      <c r="C282" s="4" t="n"/>
      <c r="D282" s="5">
        <f>IF($A282="","",_xlfn.MAXIFS(Abgänge[Datum],Abgänge[Artikel],$A282))</f>
        <v/>
      </c>
      <c r="E282" s="3">
        <f>IF($A282="","",IF(D282=0,"nie",TODAY()-D282))</f>
        <v/>
      </c>
      <c r="F282" s="4">
        <f>IF($A282="","",B282*C282)</f>
        <v/>
      </c>
      <c r="G282" s="3">
        <f>IF($A282="","",OR(E282="nie",N(E282)&gt;=$M$2))</f>
        <v/>
      </c>
      <c r="H282" s="3" t="n"/>
      <c r="I282" s="6" t="n"/>
      <c r="J282" s="3" t="n"/>
    </row>
    <row r="283">
      <c r="A283" s="3" t="n"/>
      <c r="B283" s="3" t="n"/>
      <c r="C283" s="4" t="n"/>
      <c r="D283" s="5">
        <f>IF($A283="","",_xlfn.MAXIFS(Abgänge[Datum],Abgänge[Artikel],$A283))</f>
        <v/>
      </c>
      <c r="E283" s="3">
        <f>IF($A283="","",IF(D283=0,"nie",TODAY()-D283))</f>
        <v/>
      </c>
      <c r="F283" s="4">
        <f>IF($A283="","",B283*C283)</f>
        <v/>
      </c>
      <c r="G283" s="3">
        <f>IF($A283="","",OR(E283="nie",N(E283)&gt;=$M$2))</f>
        <v/>
      </c>
      <c r="H283" s="3" t="n"/>
      <c r="I283" s="6" t="n"/>
      <c r="J283" s="3" t="n"/>
    </row>
    <row r="284">
      <c r="A284" s="3" t="n"/>
      <c r="B284" s="3" t="n"/>
      <c r="C284" s="4" t="n"/>
      <c r="D284" s="5">
        <f>IF($A284="","",_xlfn.MAXIFS(Abgänge[Datum],Abgänge[Artikel],$A284))</f>
        <v/>
      </c>
      <c r="E284" s="3">
        <f>IF($A284="","",IF(D284=0,"nie",TODAY()-D284))</f>
        <v/>
      </c>
      <c r="F284" s="4">
        <f>IF($A284="","",B284*C284)</f>
        <v/>
      </c>
      <c r="G284" s="3">
        <f>IF($A284="","",OR(E284="nie",N(E284)&gt;=$M$2))</f>
        <v/>
      </c>
      <c r="H284" s="3" t="n"/>
      <c r="I284" s="6" t="n"/>
      <c r="J284" s="3" t="n"/>
    </row>
    <row r="285">
      <c r="A285" s="3" t="n"/>
      <c r="B285" s="3" t="n"/>
      <c r="C285" s="4" t="n"/>
      <c r="D285" s="5">
        <f>IF($A285="","",_xlfn.MAXIFS(Abgänge[Datum],Abgänge[Artikel],$A285))</f>
        <v/>
      </c>
      <c r="E285" s="3">
        <f>IF($A285="","",IF(D285=0,"nie",TODAY()-D285))</f>
        <v/>
      </c>
      <c r="F285" s="4">
        <f>IF($A285="","",B285*C285)</f>
        <v/>
      </c>
      <c r="G285" s="3">
        <f>IF($A285="","",OR(E285="nie",N(E285)&gt;=$M$2))</f>
        <v/>
      </c>
      <c r="H285" s="3" t="n"/>
      <c r="I285" s="6" t="n"/>
      <c r="J285" s="3" t="n"/>
    </row>
    <row r="286">
      <c r="A286" s="3" t="n"/>
      <c r="B286" s="3" t="n"/>
      <c r="C286" s="4" t="n"/>
      <c r="D286" s="5">
        <f>IF($A286="","",_xlfn.MAXIFS(Abgänge[Datum],Abgänge[Artikel],$A286))</f>
        <v/>
      </c>
      <c r="E286" s="3">
        <f>IF($A286="","",IF(D286=0,"nie",TODAY()-D286))</f>
        <v/>
      </c>
      <c r="F286" s="4">
        <f>IF($A286="","",B286*C286)</f>
        <v/>
      </c>
      <c r="G286" s="3">
        <f>IF($A286="","",OR(E286="nie",N(E286)&gt;=$M$2))</f>
        <v/>
      </c>
      <c r="H286" s="3" t="n"/>
      <c r="I286" s="6" t="n"/>
      <c r="J286" s="3" t="n"/>
    </row>
    <row r="287">
      <c r="A287" s="3" t="n"/>
      <c r="B287" s="3" t="n"/>
      <c r="C287" s="4" t="n"/>
      <c r="D287" s="5">
        <f>IF($A287="","",_xlfn.MAXIFS(Abgänge[Datum],Abgänge[Artikel],$A287))</f>
        <v/>
      </c>
      <c r="E287" s="3">
        <f>IF($A287="","",IF(D287=0,"nie",TODAY()-D287))</f>
        <v/>
      </c>
      <c r="F287" s="4">
        <f>IF($A287="","",B287*C287)</f>
        <v/>
      </c>
      <c r="G287" s="3">
        <f>IF($A287="","",OR(E287="nie",N(E287)&gt;=$M$2))</f>
        <v/>
      </c>
      <c r="H287" s="3" t="n"/>
      <c r="I287" s="6" t="n"/>
      <c r="J287" s="3" t="n"/>
    </row>
    <row r="288">
      <c r="A288" s="3" t="n"/>
      <c r="B288" s="3" t="n"/>
      <c r="C288" s="4" t="n"/>
      <c r="D288" s="5">
        <f>IF($A288="","",_xlfn.MAXIFS(Abgänge[Datum],Abgänge[Artikel],$A288))</f>
        <v/>
      </c>
      <c r="E288" s="3">
        <f>IF($A288="","",IF(D288=0,"nie",TODAY()-D288))</f>
        <v/>
      </c>
      <c r="F288" s="4">
        <f>IF($A288="","",B288*C288)</f>
        <v/>
      </c>
      <c r="G288" s="3">
        <f>IF($A288="","",OR(E288="nie",N(E288)&gt;=$M$2))</f>
        <v/>
      </c>
      <c r="H288" s="3" t="n"/>
      <c r="I288" s="6" t="n"/>
      <c r="J288" s="3" t="n"/>
    </row>
    <row r="289">
      <c r="A289" s="3" t="n"/>
      <c r="B289" s="3" t="n"/>
      <c r="C289" s="4" t="n"/>
      <c r="D289" s="5">
        <f>IF($A289="","",_xlfn.MAXIFS(Abgänge[Datum],Abgänge[Artikel],$A289))</f>
        <v/>
      </c>
      <c r="E289" s="3">
        <f>IF($A289="","",IF(D289=0,"nie",TODAY()-D289))</f>
        <v/>
      </c>
      <c r="F289" s="4">
        <f>IF($A289="","",B289*C289)</f>
        <v/>
      </c>
      <c r="G289" s="3">
        <f>IF($A289="","",OR(E289="nie",N(E289)&gt;=$M$2))</f>
        <v/>
      </c>
      <c r="H289" s="3" t="n"/>
      <c r="I289" s="6" t="n"/>
      <c r="J289" s="3" t="n"/>
    </row>
    <row r="290">
      <c r="A290" s="3" t="n"/>
      <c r="B290" s="3" t="n"/>
      <c r="C290" s="4" t="n"/>
      <c r="D290" s="5">
        <f>IF($A290="","",_xlfn.MAXIFS(Abgänge[Datum],Abgänge[Artikel],$A290))</f>
        <v/>
      </c>
      <c r="E290" s="3">
        <f>IF($A290="","",IF(D290=0,"nie",TODAY()-D290))</f>
        <v/>
      </c>
      <c r="F290" s="4">
        <f>IF($A290="","",B290*C290)</f>
        <v/>
      </c>
      <c r="G290" s="3">
        <f>IF($A290="","",OR(E290="nie",N(E290)&gt;=$M$2))</f>
        <v/>
      </c>
      <c r="H290" s="3" t="n"/>
      <c r="I290" s="6" t="n"/>
      <c r="J290" s="3" t="n"/>
    </row>
    <row r="291">
      <c r="A291" s="3" t="n"/>
      <c r="B291" s="3" t="n"/>
      <c r="C291" s="4" t="n"/>
      <c r="D291" s="5">
        <f>IF($A291="","",_xlfn.MAXIFS(Abgänge[Datum],Abgänge[Artikel],$A291))</f>
        <v/>
      </c>
      <c r="E291" s="3">
        <f>IF($A291="","",IF(D291=0,"nie",TODAY()-D291))</f>
        <v/>
      </c>
      <c r="F291" s="4">
        <f>IF($A291="","",B291*C291)</f>
        <v/>
      </c>
      <c r="G291" s="3">
        <f>IF($A291="","",OR(E291="nie",N(E291)&gt;=$M$2))</f>
        <v/>
      </c>
      <c r="H291" s="3" t="n"/>
      <c r="I291" s="6" t="n"/>
      <c r="J291" s="3" t="n"/>
    </row>
    <row r="292">
      <c r="A292" s="3" t="n"/>
      <c r="B292" s="3" t="n"/>
      <c r="C292" s="4" t="n"/>
      <c r="D292" s="5">
        <f>IF($A292="","",_xlfn.MAXIFS(Abgänge[Datum],Abgänge[Artikel],$A292))</f>
        <v/>
      </c>
      <c r="E292" s="3">
        <f>IF($A292="","",IF(D292=0,"nie",TODAY()-D292))</f>
        <v/>
      </c>
      <c r="F292" s="4">
        <f>IF($A292="","",B292*C292)</f>
        <v/>
      </c>
      <c r="G292" s="3">
        <f>IF($A292="","",OR(E292="nie",N(E292)&gt;=$M$2))</f>
        <v/>
      </c>
      <c r="H292" s="3" t="n"/>
      <c r="I292" s="6" t="n"/>
      <c r="J292" s="3" t="n"/>
    </row>
    <row r="293">
      <c r="A293" s="3" t="n"/>
      <c r="B293" s="3" t="n"/>
      <c r="C293" s="4" t="n"/>
      <c r="D293" s="5">
        <f>IF($A293="","",_xlfn.MAXIFS(Abgänge[Datum],Abgänge[Artikel],$A293))</f>
        <v/>
      </c>
      <c r="E293" s="3">
        <f>IF($A293="","",IF(D293=0,"nie",TODAY()-D293))</f>
        <v/>
      </c>
      <c r="F293" s="4">
        <f>IF($A293="","",B293*C293)</f>
        <v/>
      </c>
      <c r="G293" s="3">
        <f>IF($A293="","",OR(E293="nie",N(E293)&gt;=$M$2))</f>
        <v/>
      </c>
      <c r="H293" s="3" t="n"/>
      <c r="I293" s="6" t="n"/>
      <c r="J293" s="3" t="n"/>
    </row>
    <row r="294">
      <c r="A294" s="3" t="n"/>
      <c r="B294" s="3" t="n"/>
      <c r="C294" s="4" t="n"/>
      <c r="D294" s="5">
        <f>IF($A294="","",_xlfn.MAXIFS(Abgänge[Datum],Abgänge[Artikel],$A294))</f>
        <v/>
      </c>
      <c r="E294" s="3">
        <f>IF($A294="","",IF(D294=0,"nie",TODAY()-D294))</f>
        <v/>
      </c>
      <c r="F294" s="4">
        <f>IF($A294="","",B294*C294)</f>
        <v/>
      </c>
      <c r="G294" s="3">
        <f>IF($A294="","",OR(E294="nie",N(E294)&gt;=$M$2))</f>
        <v/>
      </c>
      <c r="H294" s="3" t="n"/>
      <c r="I294" s="6" t="n"/>
      <c r="J294" s="3" t="n"/>
    </row>
    <row r="295">
      <c r="A295" s="3" t="n"/>
      <c r="B295" s="3" t="n"/>
      <c r="C295" s="4" t="n"/>
      <c r="D295" s="5">
        <f>IF($A295="","",_xlfn.MAXIFS(Abgänge[Datum],Abgänge[Artikel],$A295))</f>
        <v/>
      </c>
      <c r="E295" s="3">
        <f>IF($A295="","",IF(D295=0,"nie",TODAY()-D295))</f>
        <v/>
      </c>
      <c r="F295" s="4">
        <f>IF($A295="","",B295*C295)</f>
        <v/>
      </c>
      <c r="G295" s="3">
        <f>IF($A295="","",OR(E295="nie",N(E295)&gt;=$M$2))</f>
        <v/>
      </c>
      <c r="H295" s="3" t="n"/>
      <c r="I295" s="6" t="n"/>
      <c r="J295" s="3" t="n"/>
    </row>
    <row r="296">
      <c r="A296" s="3" t="n"/>
      <c r="B296" s="3" t="n"/>
      <c r="C296" s="4" t="n"/>
      <c r="D296" s="5">
        <f>IF($A296="","",_xlfn.MAXIFS(Abgänge[Datum],Abgänge[Artikel],$A296))</f>
        <v/>
      </c>
      <c r="E296" s="3">
        <f>IF($A296="","",IF(D296=0,"nie",TODAY()-D296))</f>
        <v/>
      </c>
      <c r="F296" s="4">
        <f>IF($A296="","",B296*C296)</f>
        <v/>
      </c>
      <c r="G296" s="3">
        <f>IF($A296="","",OR(E296="nie",N(E296)&gt;=$M$2))</f>
        <v/>
      </c>
      <c r="H296" s="3" t="n"/>
      <c r="I296" s="6" t="n"/>
      <c r="J296" s="3" t="n"/>
    </row>
    <row r="297">
      <c r="A297" s="3" t="n"/>
      <c r="B297" s="3" t="n"/>
      <c r="C297" s="4" t="n"/>
      <c r="D297" s="5">
        <f>IF($A297="","",_xlfn.MAXIFS(Abgänge[Datum],Abgänge[Artikel],$A297))</f>
        <v/>
      </c>
      <c r="E297" s="3">
        <f>IF($A297="","",IF(D297=0,"nie",TODAY()-D297))</f>
        <v/>
      </c>
      <c r="F297" s="4">
        <f>IF($A297="","",B297*C297)</f>
        <v/>
      </c>
      <c r="G297" s="3">
        <f>IF($A297="","",OR(E297="nie",N(E297)&gt;=$M$2))</f>
        <v/>
      </c>
      <c r="H297" s="3" t="n"/>
      <c r="I297" s="6" t="n"/>
      <c r="J297" s="3" t="n"/>
    </row>
    <row r="298">
      <c r="A298" s="3" t="n"/>
      <c r="B298" s="3" t="n"/>
      <c r="C298" s="4" t="n"/>
      <c r="D298" s="5">
        <f>IF($A298="","",_xlfn.MAXIFS(Abgänge[Datum],Abgänge[Artikel],$A298))</f>
        <v/>
      </c>
      <c r="E298" s="3">
        <f>IF($A298="","",IF(D298=0,"nie",TODAY()-D298))</f>
        <v/>
      </c>
      <c r="F298" s="4">
        <f>IF($A298="","",B298*C298)</f>
        <v/>
      </c>
      <c r="G298" s="3">
        <f>IF($A298="","",OR(E298="nie",N(E298)&gt;=$M$2))</f>
        <v/>
      </c>
      <c r="H298" s="3" t="n"/>
      <c r="I298" s="6" t="n"/>
      <c r="J298" s="3" t="n"/>
    </row>
    <row r="299">
      <c r="A299" s="3" t="n"/>
      <c r="B299" s="3" t="n"/>
      <c r="C299" s="4" t="n"/>
      <c r="D299" s="5">
        <f>IF($A299="","",_xlfn.MAXIFS(Abgänge[Datum],Abgänge[Artikel],$A299))</f>
        <v/>
      </c>
      <c r="E299" s="3">
        <f>IF($A299="","",IF(D299=0,"nie",TODAY()-D299))</f>
        <v/>
      </c>
      <c r="F299" s="4">
        <f>IF($A299="","",B299*C299)</f>
        <v/>
      </c>
      <c r="G299" s="3">
        <f>IF($A299="","",OR(E299="nie",N(E299)&gt;=$M$2))</f>
        <v/>
      </c>
      <c r="H299" s="3" t="n"/>
      <c r="I299" s="6" t="n"/>
      <c r="J299" s="3" t="n"/>
    </row>
    <row r="300">
      <c r="A300" s="3" t="n"/>
      <c r="B300" s="3" t="n"/>
      <c r="C300" s="4" t="n"/>
      <c r="D300" s="5">
        <f>IF($A300="","",_xlfn.MAXIFS(Abgänge[Datum],Abgänge[Artikel],$A300))</f>
        <v/>
      </c>
      <c r="E300" s="3">
        <f>IF($A300="","",IF(D300=0,"nie",TODAY()-D300))</f>
        <v/>
      </c>
      <c r="F300" s="4">
        <f>IF($A300="","",B300*C300)</f>
        <v/>
      </c>
      <c r="G300" s="3">
        <f>IF($A300="","",OR(E300="nie",N(E300)&gt;=$M$2))</f>
        <v/>
      </c>
      <c r="H300" s="3" t="n"/>
      <c r="I300" s="6" t="n"/>
      <c r="J300" s="3" t="n"/>
    </row>
  </sheetData>
  <autoFilter ref="A1:J300"/>
  <conditionalFormatting sqref="A2:J300">
    <cfRule type="expression" priority="1" dxfId="0">
      <formula>$G2=TRUE</formula>
    </cfRule>
  </conditionalFormatting>
  <dataValidations count="1">
    <dataValidation sqref="H2:H300" showDropDown="0" showInputMessage="0" showErrorMessage="0" allowBlank="1" type="list">
      <formula1>"Behalten (Ausnahme),Zurückgeben,Umlagern,Intern verbrauchen,Verkaufen,Spenden,Entsorgen"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</cols>
  <sheetData>
    <row r="1">
      <c r="A1" s="1" t="inlineStr">
        <is>
          <t>Datum</t>
        </is>
      </c>
      <c r="B1" s="1" t="inlineStr">
        <is>
          <t>Artikel</t>
        </is>
      </c>
      <c r="C1" s="1" t="inlineStr">
        <is>
          <t>Menge</t>
        </is>
      </c>
    </row>
    <row r="2">
      <c r="A2" s="6">
        <f>TODAY()-3</f>
        <v/>
      </c>
      <c r="B2" s="3" t="inlineStr">
        <is>
          <t>EINW-HANDSCH-M</t>
        </is>
      </c>
      <c r="C2" s="3" t="n">
        <v>2</v>
      </c>
    </row>
    <row r="3">
      <c r="A3" s="6">
        <f>TODAY()-17</f>
        <v/>
      </c>
      <c r="B3" s="3" t="inlineStr">
        <is>
          <t>EINW-HANDSCH-M</t>
        </is>
      </c>
      <c r="C3" s="3" t="n">
        <v>1</v>
      </c>
    </row>
    <row r="4">
      <c r="A4" s="6">
        <f>TODAY()-9</f>
        <v/>
      </c>
      <c r="B4" s="3" t="inlineStr">
        <is>
          <t>KABELBINDER-200</t>
        </is>
      </c>
      <c r="C4" s="3" t="n">
        <v>5</v>
      </c>
    </row>
    <row r="5">
      <c r="A5" s="6">
        <f>TODAY()-140</f>
        <v/>
      </c>
      <c r="B5" s="3" t="inlineStr">
        <is>
          <t>DRUCKERPAT-XL</t>
        </is>
      </c>
      <c r="C5" s="3" t="n">
        <v>1</v>
      </c>
    </row>
    <row r="6">
      <c r="A6" s="6">
        <f>TODAY()-400</f>
        <v/>
      </c>
      <c r="B6" s="3" t="inlineStr">
        <is>
          <t>ERSATZMOTOR-P2</t>
        </is>
      </c>
      <c r="C6" s="3" t="n">
        <v>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2026-10-01T07:37:44Z</dcterms:created>
  <dcterms:modified xmlns:dcterms="http://purl.org/dc/terms/" xmlns:xsi="http://www.w3.org/2001/XMLSchema-instance" xsi:type="dcterms:W3CDTF">2026-10-01T07:37:44Z</dcterms:modified>
</cp:coreProperties>
</file>